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SRE\DHS\Projects\Wealth_Index\To be uploaded\Sierra Leone DHS 2018-19\wealth\"/>
    </mc:Choice>
  </mc:AlternateContent>
  <xr:revisionPtr revIDLastSave="0" documentId="8_{9F996045-862F-4EBB-A8E1-311CCBB0992F}" xr6:coauthVersionLast="45" xr6:coauthVersionMax="45" xr10:uidLastSave="{00000000-0000-0000-0000-000000000000}"/>
  <bookViews>
    <workbookView xWindow="-41190" yWindow="9885" windowWidth="19185" windowHeight="1020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8" i="2" l="1"/>
  <c r="M115" i="2"/>
  <c r="M107" i="1"/>
  <c r="M124" i="1"/>
  <c r="M107" i="4"/>
  <c r="L106" i="4" l="1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<sst xmlns="http://schemas.openxmlformats.org/spreadsheetml/2006/main" count="901" uniqueCount="184">
  <si>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</si>
  <si>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</si>
  <si>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</si>
  <si>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</si>
  <si>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</si>
  <si>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</si>
  <si>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</si>
  <si>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</si>
  <si>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</si>
  <si>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</si>
  <si>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</si>
  <si>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</si>
  <si>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</si>
  <si>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</si>
  <si>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</si>
  <si>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</si>
  <si>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</si>
  <si>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</si>
  <si>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</si>
  <si>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</si>
  <si>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</si>
  <si>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</si>
  <si>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</si>
  <si>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</si>
  <si>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</si>
  <si>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</si>
  <si>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</si>
  <si>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</si>
  <si>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</si>
  <si>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</si>
  <si>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</si>
  <si>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</si>
  <si>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</si>
  <si>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</si>
  <si>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</si>
  <si>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</si>
  <si>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</si>
  <si>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</si>
  <si>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</si>
  <si>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</si>
  <si>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</si>
  <si>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</si>
  <si>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</si>
  <si>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</si>
  <si>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</si>
  <si>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</si>
  <si>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</si>
  <si>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</si>
  <si>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</si>
  <si>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</si>
  <si>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</si>
  <si>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</si>
  <si>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</si>
  <si>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</si>
  <si>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</si>
  <si>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QH101_21 Source of drinking water: Tube well or borehole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</si>
  <si>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</si>
  <si>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</si>
  <si>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</si>
  <si>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</si>
  <si>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QH101_51 Source of drinking water: Rainwater</t>
  </si>
  <si>
    <t>QH101_61 Source of drinking water: Tanker truck</t>
  </si>
  <si>
    <t>QH101_71 Source of drinking water: Cart with small tank</t>
  </si>
  <si>
    <t>QH101_81 Source of drinking water: Surface water (river/dam/lake/pond/stream/canal/irrigation channel)</t>
  </si>
  <si>
    <t>QH101_91 Source of drinking water: Bottled water</t>
  </si>
  <si>
    <t>QH101_92 Source of drinking water: Sachet water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</si>
  <si>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</si>
  <si>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</si>
  <si>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</si>
  <si>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QH109_14 Type of toilet facility: Flush to somewhere else</t>
  </si>
  <si>
    <t>QH109_21 Type of toilet facility: Ventilated improved pit latrine</t>
  </si>
  <si>
    <t>QH109_22 Type of toilet facility: Pit latrine with slab</t>
  </si>
  <si>
    <t>QH109_23 Type of toilet facility: Pit latrine without slab/open pit</t>
  </si>
  <si>
    <t>QH109_31 Type of toilet facility: Composting toilet</t>
  </si>
  <si>
    <t>QH109_41 Type of toilet facility: Bucket toilet</t>
  </si>
  <si>
    <t>QH109_51 Type of toilet facility: Hanging toilet/hanging latrine</t>
  </si>
  <si>
    <t>QH109_61 Type of toilet facility: No facility/bush/field</t>
  </si>
  <si>
    <t>QH109_11_sh Type of toilet facility: Flush to piped sewer system - shared</t>
  </si>
  <si>
    <t>QH109_12_sh Type of toilet facility: Flush to septic tank - shared</t>
  </si>
  <si>
    <t>QH109_13_sh Type of toilet facility: Flush to pit latrine - shared</t>
  </si>
  <si>
    <t>QH109_14_sh Type of toilet facility: Flush to somewhere else - shared</t>
  </si>
  <si>
    <t>QH109_21_sh Type of toilet facility: Ventilated improved pit latrine - shared</t>
  </si>
  <si>
    <t>QH109_22_sh Type of toilet facility: Pit latrine with slab - shared</t>
  </si>
  <si>
    <t>QH109_23_sh Type of toilet facility: Pit latrine without slab/open pit - shared</t>
  </si>
  <si>
    <t>QH109_31_sh Type of toilet facility: Composting toilet - shared</t>
  </si>
  <si>
    <t>QH109_41_sh Type of toilet facility: Bucket toilet - shared</t>
  </si>
  <si>
    <t>QH109_51_sh Type of toilet facility: Hanging toilet/hanging latrine - shared</t>
  </si>
  <si>
    <t>QH113_1 Type of cooking fuel: Electricity</t>
  </si>
  <si>
    <t>QH113_2 Type of cooking fuel: LPG</t>
  </si>
  <si>
    <t>QH113_3 Type of cooking fuel: Natural gas</t>
  </si>
  <si>
    <t>QH113_4 Type of cooking fuel: Biogas</t>
  </si>
  <si>
    <t>QH113_5 Type of cooking fuel: Kerosene</t>
  </si>
  <si>
    <t>QH113_6 Type of cooking fuel: Coal, lignite</t>
  </si>
  <si>
    <t>QH113_7 Type of cooking fuel: Charcoal</t>
  </si>
  <si>
    <t>QH113_8 Type of cooking fuel: Wood</t>
  </si>
  <si>
    <t>QH113_9 Type of cooking fuel: Straw/shrubs/grass</t>
  </si>
  <si>
    <t>QH113_95 Type of cooking fuel: No food cooked in household</t>
  </si>
  <si>
    <t>QH113_96 Type of cooking fuel: Other</t>
  </si>
  <si>
    <t>QH121A Electricity</t>
  </si>
  <si>
    <t>QH121B Radio</t>
  </si>
  <si>
    <t>QH121C Television</t>
  </si>
  <si>
    <t>QH121D Telephone (non-mobile)</t>
  </si>
  <si>
    <t>QH121E Computer</t>
  </si>
  <si>
    <t>QH121F Refrigerator</t>
  </si>
  <si>
    <t>QH122A Watch</t>
  </si>
  <si>
    <t>QH122B Mobile telephone</t>
  </si>
  <si>
    <t>QH122C Bicycle</t>
  </si>
  <si>
    <t>QH122D Motorcycle or scooter</t>
  </si>
  <si>
    <t>QH122E Animal-drawn cart</t>
  </si>
  <si>
    <t>QH122F Car or Truck</t>
  </si>
  <si>
    <t>QH122G Boat with a motor</t>
  </si>
  <si>
    <t>QH123 Bank account</t>
  </si>
  <si>
    <t>QH142_11 Main floor material: Earth/sand</t>
  </si>
  <si>
    <t>QH142_12 Main floor material: Dung</t>
  </si>
  <si>
    <t>QH142_21 Main floor material: Wood planks</t>
  </si>
  <si>
    <t>QH142_22 Main floor material: Palm/bamboo</t>
  </si>
  <si>
    <t>QH142_31 Main floor material: Parquet or polished wood</t>
  </si>
  <si>
    <t>QH142_32 Main floor material: Vinyl or asphalt strips</t>
  </si>
  <si>
    <t>QH142_33 Main floor material: Ceramic tiles</t>
  </si>
  <si>
    <t>QH142_34 Main floor material: Cement</t>
  </si>
  <si>
    <t>QH142_35 Main floor material: Carpet</t>
  </si>
  <si>
    <t>QH142_96 Main floor material: Other</t>
  </si>
  <si>
    <t>QH143_11 Main roof material: No roof</t>
  </si>
  <si>
    <t>QH143_12 Main roof material: Thatch/palm leaf</t>
  </si>
  <si>
    <t>QH143_13 Main roof material: Sod</t>
  </si>
  <si>
    <t>QH143_21 Main roof material: Rustic mat</t>
  </si>
  <si>
    <t>QH143_22 Main roof material: Palm/bamboo</t>
  </si>
  <si>
    <t>QH143_23 Main roof material: Wood planks</t>
  </si>
  <si>
    <t>QH143_24 Main roof material: Cardboard</t>
  </si>
  <si>
    <t>QH143_31 Main roof material: Metal/Zinc</t>
  </si>
  <si>
    <t>QH143_32 Main roof material: Wood</t>
  </si>
  <si>
    <t>QH143_33 Main roof material: Calamine/cement fiber</t>
  </si>
  <si>
    <t>QH143_34 Main roof material: Ceramic tiles</t>
  </si>
  <si>
    <t>QH143_35 Main roof material: Cement</t>
  </si>
  <si>
    <t>QH143_96 Main roof material: Other, roofing shingles</t>
  </si>
  <si>
    <t>QH144_11 Main wall material: No walls</t>
  </si>
  <si>
    <t>QH144_12 Main wall material: Cane/palm/trunks</t>
  </si>
  <si>
    <t>QH144_13 Main wall material: Dirt</t>
  </si>
  <si>
    <t>QH144_21 Main wall material: Bamboo with mud</t>
  </si>
  <si>
    <t>QH144_22 Main wall material: Stone with mud</t>
  </si>
  <si>
    <t>QH144_23 Main wall material: Uncovered adobe</t>
  </si>
  <si>
    <t>QH144_24 Main wall material: Plywood</t>
  </si>
  <si>
    <t>QH144_25 Main wall material: Cardboard</t>
  </si>
  <si>
    <t>QH144_26 Main wall material: Reused wood</t>
  </si>
  <si>
    <t>QH144_31 Main wall material: Cement</t>
  </si>
  <si>
    <t>QH144_32 Main wall material: Stone with lime/cement</t>
  </si>
  <si>
    <t>QH144_33 Main wall material: Bricks</t>
  </si>
  <si>
    <t>QH144_34 Main wall material: Cement blocks</t>
  </si>
  <si>
    <t>QH144_35 Main wall material: Covered adobe</t>
  </si>
  <si>
    <t>QH144_36 Main wall material: Wood planks/shingles</t>
  </si>
  <si>
    <t>QH144_96 Main wall material: Other</t>
  </si>
  <si>
    <t>HOUSE Owns a house</t>
  </si>
  <si>
    <t>LAND Owns land</t>
  </si>
  <si>
    <t>memsleep Number of members per sleeping room</t>
  </si>
  <si>
    <t>QH118A_1 Cows/bulls: 1-4</t>
  </si>
  <si>
    <t>QH118A_2 Cows/bulls: 5-9</t>
  </si>
  <si>
    <t>QH118A_3 Cows/bulls: 10+</t>
  </si>
  <si>
    <t>QH118B_1 Other cattle: 1-4</t>
  </si>
  <si>
    <t>QH118B_2 Other cattle: 5-9</t>
  </si>
  <si>
    <t>QH118B_3 Other cattle: 10+</t>
  </si>
  <si>
    <t>QH118C_1 Horses/donkeys/mules: 1+</t>
  </si>
  <si>
    <t>QH118D_1 Goats: 1-4</t>
  </si>
  <si>
    <t>QH118D_2 Goats: 5-9</t>
  </si>
  <si>
    <t>QH118D_3 Goats: 10+</t>
  </si>
  <si>
    <t>QH118E_1 Sheep: 1-4</t>
  </si>
  <si>
    <t>QH118E_2 Sheep: 5-9</t>
  </si>
  <si>
    <t>QH118E_3 Sheep: 10+</t>
  </si>
  <si>
    <t>QH118F_1 Chickens or other poultry: 1-9</t>
  </si>
  <si>
    <t>QH118F_2 Chickens or other poultry: 10-29</t>
  </si>
  <si>
    <t>QH118F_3 Chickens or other poultry: 30+</t>
  </si>
  <si>
    <t>landarea</t>
  </si>
  <si>
    <t>(Constant)</t>
  </si>
  <si>
    <t>urbscore Urban wealth score</t>
  </si>
  <si>
    <t>rurscore Rural wealth score</t>
  </si>
  <si>
    <t>Combined Score= .966 + .851 * Urban Score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</si>
  <si>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</si>
  <si>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</si>
  <si>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</si>
  <si>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</si>
  <si>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</si>
  <si>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</si>
  <si>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</si>
  <si>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</si>
  <si>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 xml:space="preserve">Combined Score= -.571 + .507 * Rural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</si>
</sst>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0"/>
    <numFmt numFmtId="176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4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wrapText="1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 wrapText="1"/>
    </xf>
    <xf numFmtId="0" fontId="4" fillId="0" borderId="0" xfId="1"/>
    <xf numFmtId="0" fontId="5" fillId="0" borderId="20" xfId="1" applyFont="1" applyBorder="1" applyAlignment="1">
      <alignment horizontal="left" wrapText="1"/>
    </xf>
    <xf numFmtId="0" fontId="5" fillId="0" borderId="31" xfId="1" applyFont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166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173" fontId="5" fillId="0" borderId="29" xfId="2" applyNumberFormat="1" applyFont="1" applyBorder="1" applyAlignment="1">
      <alignment horizontal="right" vertical="center"/>
    </xf>
    <xf numFmtId="171" fontId="5" fillId="0" borderId="1" xfId="2" applyNumberFormat="1" applyFont="1" applyBorder="1" applyAlignment="1">
      <alignment horizontal="right" vertical="center"/>
    </xf>
    <xf numFmtId="167" fontId="5" fillId="0" borderId="29" xfId="2" applyNumberFormat="1" applyFont="1" applyBorder="1" applyAlignment="1">
      <alignment horizontal="right" vertical="center"/>
    </xf>
    <xf numFmtId="168" fontId="5" fillId="0" borderId="1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174" fontId="5" fillId="0" borderId="17" xfId="2" applyNumberFormat="1" applyFont="1" applyBorder="1" applyAlignment="1">
      <alignment horizontal="right" vertical="center"/>
    </xf>
    <xf numFmtId="172" fontId="5" fillId="0" borderId="18" xfId="2" applyNumberFormat="1" applyFont="1" applyBorder="1" applyAlignment="1">
      <alignment horizontal="right" vertical="center"/>
    </xf>
    <xf numFmtId="166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 wrapText="1"/>
    </xf>
    <xf numFmtId="0" fontId="4" fillId="0" borderId="0" xfId="2"/>
    <xf numFmtId="0" fontId="5" fillId="0" borderId="20" xfId="2" applyFont="1" applyBorder="1" applyAlignment="1">
      <alignment horizontal="left" wrapText="1"/>
    </xf>
    <xf numFmtId="0" fontId="5" fillId="0" borderId="31" xfId="2" applyFont="1" applyBorder="1" applyAlignment="1">
      <alignment horizontal="center" wrapText="1"/>
    </xf>
    <xf numFmtId="0" fontId="5" fillId="0" borderId="24" xfId="2" applyFont="1" applyBorder="1" applyAlignment="1">
      <alignment horizontal="left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65" fontId="5" fillId="0" borderId="24" xfId="2" applyNumberFormat="1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74" fontId="5" fillId="0" borderId="17" xfId="3" applyNumberFormat="1" applyFont="1" applyBorder="1" applyAlignment="1">
      <alignment horizontal="right" vertical="center"/>
    </xf>
    <xf numFmtId="172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top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2" fillId="0" borderId="0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10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13" xfId="4" applyFont="1" applyBorder="1" applyAlignment="1">
      <alignment horizontal="left" vertical="top"/>
    </xf>
    <xf numFmtId="0" fontId="5" fillId="0" borderId="4" xfId="4" applyFont="1" applyBorder="1" applyAlignment="1">
      <alignment horizontal="left" vertical="top" wrapText="1"/>
    </xf>
    <xf numFmtId="165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0" fontId="5" fillId="0" borderId="15" xfId="4" applyFont="1" applyBorder="1" applyAlignment="1">
      <alignment horizontal="left" vertical="center" wrapText="1"/>
    </xf>
    <xf numFmtId="171" fontId="5" fillId="0" borderId="15" xfId="4" applyNumberFormat="1" applyFont="1" applyBorder="1" applyAlignment="1">
      <alignment horizontal="right" vertical="center"/>
    </xf>
    <xf numFmtId="171" fontId="5" fillId="0" borderId="16" xfId="4" applyNumberFormat="1" applyFont="1" applyBorder="1" applyAlignment="1">
      <alignment horizontal="right" vertical="center"/>
    </xf>
    <xf numFmtId="0" fontId="5" fillId="0" borderId="8" xfId="4" applyFont="1" applyBorder="1" applyAlignment="1">
      <alignment horizontal="left" vertical="top" wrapText="1"/>
    </xf>
    <xf numFmtId="0" fontId="5" fillId="0" borderId="9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171" fontId="5" fillId="0" borderId="18" xfId="4" applyNumberFormat="1" applyFont="1" applyBorder="1" applyAlignment="1">
      <alignment horizontal="right" vertical="center"/>
    </xf>
    <xf numFmtId="171" fontId="5" fillId="0" borderId="1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left" vertical="top" wrapText="1"/>
    </xf>
    <xf numFmtId="0" fontId="5" fillId="2" borderId="0" xfId="4" applyFont="1" applyFill="1"/>
    <xf numFmtId="0" fontId="4" fillId="0" borderId="0" xfId="4"/>
    <xf numFmtId="0" fontId="5" fillId="0" borderId="3" xfId="4" applyFont="1" applyBorder="1" applyAlignment="1">
      <alignment horizontal="left" vertical="top" wrapText="1"/>
    </xf>
    <xf numFmtId="166" fontId="5" fillId="0" borderId="20" xfId="4" applyNumberFormat="1" applyFont="1" applyBorder="1" applyAlignment="1">
      <alignment horizontal="right" vertical="center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166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 wrapText="1"/>
    </xf>
    <xf numFmtId="169" fontId="5" fillId="0" borderId="23" xfId="4" applyNumberFormat="1" applyFont="1" applyBorder="1" applyAlignment="1">
      <alignment horizontal="right" vertical="center"/>
    </xf>
    <xf numFmtId="170" fontId="5" fillId="0" borderId="23" xfId="4" applyNumberFormat="1" applyFont="1" applyBorder="1" applyAlignment="1">
      <alignment horizontal="right" vertical="center"/>
    </xf>
    <xf numFmtId="168" fontId="5" fillId="0" borderId="23" xfId="4" applyNumberFormat="1" applyFont="1" applyBorder="1" applyAlignment="1">
      <alignment horizontal="right" vertical="center"/>
    </xf>
    <xf numFmtId="175" fontId="5" fillId="0" borderId="23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72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176" fontId="5" fillId="0" borderId="24" xfId="4" applyNumberFormat="1" applyFont="1" applyBorder="1" applyAlignment="1">
      <alignment horizontal="right" vertical="center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12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71" fontId="5" fillId="0" borderId="14" xfId="4" applyNumberFormat="1" applyFont="1" applyBorder="1" applyAlignment="1">
      <alignment horizontal="right" vertical="center"/>
    </xf>
    <xf numFmtId="165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71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65" fontId="5" fillId="0" borderId="30" xfId="4" applyNumberFormat="1" applyFont="1" applyBorder="1" applyAlignment="1">
      <alignment horizontal="right" vertical="center"/>
    </xf>
    <xf numFmtId="165" fontId="5" fillId="0" borderId="29" xfId="4" applyNumberFormat="1" applyFont="1" applyBorder="1" applyAlignment="1">
      <alignment horizontal="right" vertical="center"/>
    </xf>
    <xf numFmtId="171" fontId="5" fillId="0" borderId="30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71" fontId="5" fillId="0" borderId="17" xfId="4" applyNumberFormat="1" applyFont="1" applyBorder="1" applyAlignment="1">
      <alignment horizontal="right" vertical="center"/>
    </xf>
    <xf numFmtId="0" fontId="5" fillId="0" borderId="13" xfId="4" applyFont="1" applyBorder="1" applyAlignment="1">
      <alignment horizontal="center" wrapText="1"/>
    </xf>
    <xf numFmtId="0" fontId="5" fillId="0" borderId="33" xfId="4" applyFont="1" applyBorder="1" applyAlignment="1">
      <alignment horizontal="center" wrapText="1"/>
    </xf>
    <xf numFmtId="0" fontId="5" fillId="0" borderId="34" xfId="4" applyFont="1" applyBorder="1" applyAlignment="1">
      <alignment horizontal="center" wrapText="1"/>
    </xf>
    <xf numFmtId="0" fontId="5" fillId="0" borderId="35" xfId="4" applyFont="1" applyBorder="1" applyAlignment="1">
      <alignment horizontal="center" wrapText="1"/>
    </xf>
    <xf numFmtId="0" fontId="5" fillId="0" borderId="36" xfId="4" applyFont="1" applyBorder="1" applyAlignment="1">
      <alignment horizontal="center" wrapText="1"/>
    </xf>
  </cellXfs>
  <cellStyles count="5">
    <cellStyle name="Normal" xfId="0" builtinId="0"/>
    <cellStyle name="Normal_Common" xfId="1" xr:uid="{00000000-0005-0000-0000-000001000000}"/>
    <cellStyle name="Normal_Composite" xfId="4" xr:uid="{D5CE2035-58E2-433E-9F47-7097647F0311}"/>
    <cellStyle name="Normal_Rural" xfId="3" xr:uid="{52519C3F-C26F-4FA6-A52B-86DB2F9ADFE7}"/>
    <cellStyle name="Normal_Urban" xfId="2" xr:uid="{5F1443C1-9EF4-4133-9ABC-A4B073FFC4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8</xdr:col>
      <xdr:colOff>572558</xdr:colOff>
      <xdr:row>75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6B763B-853A-4733-8125-DDB767A27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5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8"/>
  <sheetViews>
    <sheetView tabSelected="1" workbookViewId="0">
      <selection activeCell="C114" sqref="C114"/>
    </sheetView>
  </sheetViews>
  <sheetFormatPr defaultColWidth="9.140625" defaultRowHeight="15" x14ac:dyDescent="0.25"/>
  <cols>
    <col min="1" max="1" width="8.42578125" style="3" customWidth="1"/>
    <col min="2" max="2" width="30.7109375" style="3" customWidth="1"/>
    <col min="3" max="5" width="9.140625" style="3"/>
    <col min="6" max="7" width="5.140625" style="3" customWidth="1"/>
    <col min="8" max="8" width="27.7109375" style="3" customWidth="1"/>
    <col min="9" max="9" width="6.140625" style="3" customWidth="1"/>
    <col min="10" max="10" width="4.85546875" style="3" customWidth="1"/>
    <col min="11" max="11" width="12.7109375" style="3" bestFit="1" customWidth="1"/>
    <col min="12" max="12" width="15.28515625" style="3" bestFit="1" customWidth="1"/>
    <col min="13" max="16384" width="9.140625" style="3"/>
  </cols>
  <sheetData>
    <row r="1" spans="1:12" x14ac:dyDescent="0.25">
      <c r="A1" s="3" t="s">
        <v>43</v>
      </c>
    </row>
    <row r="2" spans="1:12" ht="15.75" customHeight="1" thickBot="1" x14ac:dyDescent="0.25">
      <c r="H2" s="5" t="s">
        <v>6</v>
      </c>
      <c r="I2" s="5"/>
      <c r="J2" s="26"/>
    </row>
    <row r="3" spans="1:12" ht="16.5" thickTop="1" thickBot="1" x14ac:dyDescent="0.25">
      <c r="B3" s="5" t="s">
        <v>0</v>
      </c>
      <c r="C3" s="5"/>
      <c r="D3" s="5"/>
      <c r="E3" s="5"/>
      <c r="F3" s="5"/>
      <c r="H3" s="27" t="s">
        <v>47</v>
      </c>
      <c r="I3" s="28" t="s">
        <v>4</v>
      </c>
      <c r="J3" s="26"/>
      <c r="K3" s="4" t="s">
        <v>8</v>
      </c>
      <c r="L3" s="4"/>
    </row>
    <row r="4" spans="1:12" ht="27" thickTop="1" thickBot="1" x14ac:dyDescent="0.25">
      <c r="B4" s="6" t="s">
        <v>47</v>
      </c>
      <c r="C4" s="7" t="s">
        <v>1</v>
      </c>
      <c r="D4" s="8" t="s">
        <v>49</v>
      </c>
      <c r="E4" s="8" t="s">
        <v>50</v>
      </c>
      <c r="F4" s="9" t="s">
        <v>2</v>
      </c>
      <c r="H4" s="29"/>
      <c r="I4" s="30" t="s">
        <v>5</v>
      </c>
      <c r="J4" s="26"/>
      <c r="K4" s="2" t="s">
        <v>9</v>
      </c>
      <c r="L4" s="2" t="s">
        <v>10</v>
      </c>
    </row>
    <row r="5" spans="1:12" ht="24.75" thickTop="1" x14ac:dyDescent="0.2">
      <c r="B5" s="10" t="s">
        <v>51</v>
      </c>
      <c r="C5" s="11">
        <v>2.3882379282035978E-3</v>
      </c>
      <c r="D5" s="12">
        <v>4.8813031819448904E-2</v>
      </c>
      <c r="E5" s="13">
        <v>13399</v>
      </c>
      <c r="F5" s="14">
        <v>0</v>
      </c>
      <c r="H5" s="10" t="s">
        <v>51</v>
      </c>
      <c r="I5" s="31">
        <v>1.1595035927423279E-2</v>
      </c>
      <c r="J5" s="26"/>
      <c r="K5" s="3">
        <f>((1-C5)/D5)*I5</f>
        <v>0.23697245984695564</v>
      </c>
      <c r="L5" s="3">
        <f>((0-C5)/D5)*I5</f>
        <v>-5.6730146742743929E-4</v>
      </c>
    </row>
    <row r="6" spans="1:12" ht="24" x14ac:dyDescent="0.2">
      <c r="B6" s="15" t="s">
        <v>52</v>
      </c>
      <c r="C6" s="16">
        <v>1.3732368087170687E-2</v>
      </c>
      <c r="D6" s="17">
        <v>0.11638213366052401</v>
      </c>
      <c r="E6" s="18">
        <v>13399</v>
      </c>
      <c r="F6" s="19">
        <v>0</v>
      </c>
      <c r="H6" s="15" t="s">
        <v>52</v>
      </c>
      <c r="I6" s="32">
        <v>1.7119873837936946E-2</v>
      </c>
      <c r="J6" s="26"/>
      <c r="K6" s="3">
        <f t="shared" ref="K6:K16" si="0">((1-C6)/D6)*I6</f>
        <v>0.14508049386721003</v>
      </c>
      <c r="L6" s="3">
        <f t="shared" ref="L6:L69" si="1">((0-C6)/D6)*I6</f>
        <v>-2.0200386584613432E-3</v>
      </c>
    </row>
    <row r="7" spans="1:12" ht="24" x14ac:dyDescent="0.2">
      <c r="B7" s="15" t="s">
        <v>53</v>
      </c>
      <c r="C7" s="16">
        <v>2.4106276587805064E-2</v>
      </c>
      <c r="D7" s="17">
        <v>0.15338487503076684</v>
      </c>
      <c r="E7" s="18">
        <v>13399</v>
      </c>
      <c r="F7" s="19">
        <v>0</v>
      </c>
      <c r="H7" s="15" t="s">
        <v>53</v>
      </c>
      <c r="I7" s="32">
        <v>1.5110676996073781E-2</v>
      </c>
      <c r="J7" s="26"/>
      <c r="K7" s="3">
        <f t="shared" si="0"/>
        <v>9.6139954047095716E-2</v>
      </c>
      <c r="L7" s="3">
        <f t="shared" si="1"/>
        <v>-2.3748244996338267E-3</v>
      </c>
    </row>
    <row r="8" spans="1:12" ht="24" x14ac:dyDescent="0.2">
      <c r="B8" s="15" t="s">
        <v>54</v>
      </c>
      <c r="C8" s="16">
        <v>0.11844167475184714</v>
      </c>
      <c r="D8" s="17">
        <v>0.32314244170358752</v>
      </c>
      <c r="E8" s="18">
        <v>13399</v>
      </c>
      <c r="F8" s="19">
        <v>0</v>
      </c>
      <c r="H8" s="15" t="s">
        <v>54</v>
      </c>
      <c r="I8" s="32">
        <v>2.1774680398141507E-2</v>
      </c>
      <c r="J8" s="26"/>
      <c r="K8" s="3">
        <f t="shared" si="0"/>
        <v>5.9403062882737084E-2</v>
      </c>
      <c r="L8" s="3">
        <f t="shared" si="1"/>
        <v>-7.9810921770152154E-3</v>
      </c>
    </row>
    <row r="9" spans="1:12" ht="24" x14ac:dyDescent="0.2">
      <c r="B9" s="15" t="s">
        <v>55</v>
      </c>
      <c r="C9" s="16">
        <v>0.18456601238898421</v>
      </c>
      <c r="D9" s="17">
        <v>0.38795957596651265</v>
      </c>
      <c r="E9" s="18">
        <v>13399</v>
      </c>
      <c r="F9" s="19">
        <v>0</v>
      </c>
      <c r="H9" s="15" t="s">
        <v>55</v>
      </c>
      <c r="I9" s="32">
        <v>-1.3849382029834715E-2</v>
      </c>
      <c r="J9" s="26"/>
      <c r="K9" s="3">
        <f t="shared" si="0"/>
        <v>-2.9109364774414698E-2</v>
      </c>
      <c r="L9" s="3">
        <f t="shared" si="1"/>
        <v>6.5886380273775871E-3</v>
      </c>
    </row>
    <row r="10" spans="1:12" ht="24" x14ac:dyDescent="0.2">
      <c r="B10" s="15" t="s">
        <v>56</v>
      </c>
      <c r="C10" s="16">
        <v>0.20508993208448392</v>
      </c>
      <c r="D10" s="17">
        <v>0.40378239180371012</v>
      </c>
      <c r="E10" s="18">
        <v>13399</v>
      </c>
      <c r="F10" s="19">
        <v>0</v>
      </c>
      <c r="H10" s="15" t="s">
        <v>56</v>
      </c>
      <c r="I10" s="32">
        <v>3.0202847000063468E-2</v>
      </c>
      <c r="J10" s="26"/>
      <c r="K10" s="3">
        <f t="shared" si="0"/>
        <v>5.9459123645326309E-2</v>
      </c>
      <c r="L10" s="3">
        <f t="shared" si="1"/>
        <v>-1.5340688365163524E-2</v>
      </c>
    </row>
    <row r="11" spans="1:12" ht="24" x14ac:dyDescent="0.2">
      <c r="B11" s="15" t="s">
        <v>57</v>
      </c>
      <c r="C11" s="16">
        <v>7.8065527278155092E-2</v>
      </c>
      <c r="D11" s="17">
        <v>0.26828468559217117</v>
      </c>
      <c r="E11" s="18">
        <v>13399</v>
      </c>
      <c r="F11" s="19">
        <v>0</v>
      </c>
      <c r="H11" s="15" t="s">
        <v>57</v>
      </c>
      <c r="I11" s="32">
        <v>-1.1135747137519636E-2</v>
      </c>
      <c r="J11" s="26"/>
      <c r="K11" s="3">
        <f t="shared" si="0"/>
        <v>-3.8266922105271835E-2</v>
      </c>
      <c r="L11" s="3">
        <f t="shared" si="1"/>
        <v>3.2402817552104222E-3</v>
      </c>
    </row>
    <row r="12" spans="1:12" ht="24" x14ac:dyDescent="0.2">
      <c r="B12" s="15" t="s">
        <v>58</v>
      </c>
      <c r="C12" s="16">
        <v>1.3583103216657958E-2</v>
      </c>
      <c r="D12" s="17">
        <v>0.11575665237313419</v>
      </c>
      <c r="E12" s="18">
        <v>13399</v>
      </c>
      <c r="F12" s="19">
        <v>0</v>
      </c>
      <c r="H12" s="15" t="s">
        <v>58</v>
      </c>
      <c r="I12" s="32">
        <v>4.053811248839888E-3</v>
      </c>
      <c r="J12" s="26"/>
      <c r="K12" s="3">
        <f t="shared" si="0"/>
        <v>3.4544432913767562E-2</v>
      </c>
      <c r="L12" s="3">
        <f t="shared" si="1"/>
        <v>-4.7568183326819217E-4</v>
      </c>
    </row>
    <row r="13" spans="1:12" ht="24" x14ac:dyDescent="0.2">
      <c r="B13" s="15" t="s">
        <v>59</v>
      </c>
      <c r="C13" s="16">
        <v>9.8067019926860219E-2</v>
      </c>
      <c r="D13" s="17">
        <v>0.2974163432835058</v>
      </c>
      <c r="E13" s="18">
        <v>13399</v>
      </c>
      <c r="F13" s="19">
        <v>0</v>
      </c>
      <c r="H13" s="15" t="s">
        <v>59</v>
      </c>
      <c r="I13" s="32">
        <v>-2.7830242501627894E-2</v>
      </c>
      <c r="J13" s="26"/>
      <c r="K13" s="3">
        <f t="shared" si="0"/>
        <v>-8.4396887133147205E-2</v>
      </c>
      <c r="L13" s="3">
        <f t="shared" si="1"/>
        <v>9.1764592215933319E-3</v>
      </c>
    </row>
    <row r="14" spans="1:12" ht="24" x14ac:dyDescent="0.2">
      <c r="B14" s="15" t="s">
        <v>60</v>
      </c>
      <c r="C14" s="16">
        <v>1.791178446152698E-2</v>
      </c>
      <c r="D14" s="17">
        <v>0.13263583751210761</v>
      </c>
      <c r="E14" s="18">
        <v>13399</v>
      </c>
      <c r="F14" s="19">
        <v>0</v>
      </c>
      <c r="H14" s="15" t="s">
        <v>60</v>
      </c>
      <c r="I14" s="32">
        <v>-4.3896622482572055E-3</v>
      </c>
      <c r="J14" s="26"/>
      <c r="K14" s="3">
        <f t="shared" si="0"/>
        <v>-3.2502795964280684E-2</v>
      </c>
      <c r="L14" s="3">
        <f t="shared" si="1"/>
        <v>5.9280120308742048E-4</v>
      </c>
    </row>
    <row r="15" spans="1:12" ht="24" x14ac:dyDescent="0.2">
      <c r="B15" s="15" t="s">
        <v>61</v>
      </c>
      <c r="C15" s="16">
        <v>8.9558922307634886E-4</v>
      </c>
      <c r="D15" s="17">
        <v>2.9914109181918308E-2</v>
      </c>
      <c r="E15" s="18">
        <v>13399</v>
      </c>
      <c r="F15" s="19">
        <v>0</v>
      </c>
      <c r="H15" s="15" t="s">
        <v>61</v>
      </c>
      <c r="I15" s="32">
        <v>3.0792071877332847E-3</v>
      </c>
      <c r="J15" s="26"/>
      <c r="K15" s="3">
        <f t="shared" si="0"/>
        <v>0.10284275771848499</v>
      </c>
      <c r="L15" s="3">
        <f t="shared" si="1"/>
        <v>-9.218742755074473E-5</v>
      </c>
    </row>
    <row r="16" spans="1:12" ht="24" x14ac:dyDescent="0.2">
      <c r="B16" s="15" t="s">
        <v>62</v>
      </c>
      <c r="C16" s="16">
        <v>5.2242704679453678E-4</v>
      </c>
      <c r="D16" s="17">
        <v>2.2851544571806676E-2</v>
      </c>
      <c r="E16" s="18">
        <v>13399</v>
      </c>
      <c r="F16" s="19">
        <v>0</v>
      </c>
      <c r="H16" s="15" t="s">
        <v>62</v>
      </c>
      <c r="I16" s="32">
        <v>3.2046878581854818E-3</v>
      </c>
      <c r="J16" s="26"/>
      <c r="K16" s="3">
        <f t="shared" si="0"/>
        <v>0.1401661770611157</v>
      </c>
      <c r="L16" s="3">
        <f t="shared" si="1"/>
        <v>-7.3264877496102861E-5</v>
      </c>
    </row>
    <row r="17" spans="2:12" ht="48" x14ac:dyDescent="0.2">
      <c r="B17" s="15" t="s">
        <v>63</v>
      </c>
      <c r="C17" s="16">
        <v>0.19292484513769684</v>
      </c>
      <c r="D17" s="17">
        <v>0.39460926340585922</v>
      </c>
      <c r="E17" s="18">
        <v>13399</v>
      </c>
      <c r="F17" s="19">
        <v>0</v>
      </c>
      <c r="H17" s="15" t="s">
        <v>63</v>
      </c>
      <c r="I17" s="32">
        <v>-5.0559920987145353E-2</v>
      </c>
      <c r="J17" s="26"/>
      <c r="K17" s="3">
        <f>((1-C17)/D17)*I17</f>
        <v>-0.10340775000651002</v>
      </c>
      <c r="L17" s="3">
        <f t="shared" si="1"/>
        <v>2.4718793579325722E-2</v>
      </c>
    </row>
    <row r="18" spans="2:12" ht="24" x14ac:dyDescent="0.2">
      <c r="B18" s="15" t="s">
        <v>64</v>
      </c>
      <c r="C18" s="16">
        <v>9.7022165833271154E-4</v>
      </c>
      <c r="D18" s="17">
        <v>3.1134429068429365E-2</v>
      </c>
      <c r="E18" s="18">
        <v>13399</v>
      </c>
      <c r="F18" s="19">
        <v>0</v>
      </c>
      <c r="H18" s="15" t="s">
        <v>64</v>
      </c>
      <c r="I18" s="32">
        <v>1.0531954474022382E-2</v>
      </c>
      <c r="J18" s="26"/>
      <c r="K18" s="3">
        <f t="shared" ref="K18:K81" si="2">((1-C18)/D18)*I18</f>
        <v>0.33794536975647516</v>
      </c>
      <c r="L18" s="3">
        <f t="shared" si="1"/>
        <v>-3.282003441531584E-4</v>
      </c>
    </row>
    <row r="19" spans="2:12" ht="24" x14ac:dyDescent="0.2">
      <c r="B19" s="15" t="s">
        <v>65</v>
      </c>
      <c r="C19" s="16">
        <v>4.8734980222404647E-2</v>
      </c>
      <c r="D19" s="17">
        <v>0.21532148553791963</v>
      </c>
      <c r="E19" s="18">
        <v>13399</v>
      </c>
      <c r="F19" s="19">
        <v>0</v>
      </c>
      <c r="H19" s="15" t="s">
        <v>65</v>
      </c>
      <c r="I19" s="32">
        <v>5.6199532618309907E-2</v>
      </c>
      <c r="J19" s="26"/>
      <c r="K19" s="3">
        <f t="shared" si="2"/>
        <v>0.24828293086540773</v>
      </c>
      <c r="L19" s="3">
        <f t="shared" si="1"/>
        <v>-1.2719971273741661E-2</v>
      </c>
    </row>
    <row r="20" spans="2:12" ht="24" x14ac:dyDescent="0.2">
      <c r="B20" s="15" t="s">
        <v>66</v>
      </c>
      <c r="C20" s="16">
        <v>8.9558922307634908E-4</v>
      </c>
      <c r="D20" s="17">
        <v>2.9914109181918239E-2</v>
      </c>
      <c r="E20" s="18">
        <v>13399</v>
      </c>
      <c r="F20" s="19">
        <v>0</v>
      </c>
      <c r="H20" s="15" t="s">
        <v>66</v>
      </c>
      <c r="I20" s="32">
        <v>6.9663373821409512E-3</v>
      </c>
      <c r="J20" s="26"/>
      <c r="K20" s="3">
        <f t="shared" si="2"/>
        <v>0.23266941907346736</v>
      </c>
      <c r="L20" s="3">
        <f t="shared" si="1"/>
        <v>-2.0856301104665783E-4</v>
      </c>
    </row>
    <row r="21" spans="2:12" ht="24" x14ac:dyDescent="0.2">
      <c r="B21" s="15" t="s">
        <v>67</v>
      </c>
      <c r="C21" s="16">
        <v>4.3585342189715652E-2</v>
      </c>
      <c r="D21" s="17">
        <v>0.20417828354273559</v>
      </c>
      <c r="E21" s="18">
        <v>13399</v>
      </c>
      <c r="F21" s="19">
        <v>0</v>
      </c>
      <c r="H21" s="15" t="s">
        <v>67</v>
      </c>
      <c r="I21" s="32">
        <v>5.6274635743286901E-2</v>
      </c>
      <c r="J21" s="26"/>
      <c r="K21" s="3">
        <f t="shared" si="2"/>
        <v>0.26360240449640632</v>
      </c>
      <c r="L21" s="3">
        <f t="shared" si="1"/>
        <v>-1.2012782225977474E-2</v>
      </c>
    </row>
    <row r="22" spans="2:12" ht="24" x14ac:dyDescent="0.2">
      <c r="B22" s="15" t="s">
        <v>68</v>
      </c>
      <c r="C22" s="16">
        <v>1.1045600417941637E-2</v>
      </c>
      <c r="D22" s="17">
        <v>0.1045199045383419</v>
      </c>
      <c r="E22" s="18">
        <v>13399</v>
      </c>
      <c r="F22" s="19">
        <v>0</v>
      </c>
      <c r="H22" s="15" t="s">
        <v>68</v>
      </c>
      <c r="I22" s="32">
        <v>2.1472331651025925E-2</v>
      </c>
      <c r="J22" s="26"/>
      <c r="K22" s="3">
        <f t="shared" si="2"/>
        <v>0.20316854430131348</v>
      </c>
      <c r="L22" s="3">
        <f t="shared" si="1"/>
        <v>-2.2691830470601762E-3</v>
      </c>
    </row>
    <row r="23" spans="2:12" ht="24" x14ac:dyDescent="0.2">
      <c r="B23" s="15" t="s">
        <v>69</v>
      </c>
      <c r="C23" s="16">
        <v>6.7169191730726192E-4</v>
      </c>
      <c r="D23" s="17">
        <v>2.5909281104387717E-2</v>
      </c>
      <c r="E23" s="18">
        <v>13399</v>
      </c>
      <c r="F23" s="19">
        <v>0</v>
      </c>
      <c r="H23" s="15" t="s">
        <v>69</v>
      </c>
      <c r="I23" s="32">
        <v>4.8097856418991671E-3</v>
      </c>
      <c r="J23" s="26"/>
      <c r="K23" s="3">
        <f t="shared" si="2"/>
        <v>0.18551479403824664</v>
      </c>
      <c r="L23" s="3">
        <f t="shared" si="1"/>
        <v>-1.2469254266947127E-4</v>
      </c>
    </row>
    <row r="24" spans="2:12" ht="24" x14ac:dyDescent="0.2">
      <c r="B24" s="15" t="s">
        <v>70</v>
      </c>
      <c r="C24" s="16">
        <v>4.1794163743562951E-3</v>
      </c>
      <c r="D24" s="17">
        <v>6.4515575582085788E-2</v>
      </c>
      <c r="E24" s="18">
        <v>13399</v>
      </c>
      <c r="F24" s="19">
        <v>0</v>
      </c>
      <c r="H24" s="15" t="s">
        <v>70</v>
      </c>
      <c r="I24" s="32">
        <v>8.4154472980605688E-3</v>
      </c>
      <c r="J24" s="26"/>
      <c r="K24" s="3">
        <f t="shared" si="2"/>
        <v>0.12989538672197007</v>
      </c>
      <c r="L24" s="3">
        <f t="shared" si="1"/>
        <v>-5.4516537933225833E-4</v>
      </c>
    </row>
    <row r="25" spans="2:12" ht="24" x14ac:dyDescent="0.2">
      <c r="B25" s="15" t="s">
        <v>71</v>
      </c>
      <c r="C25" s="16">
        <v>8.8066273602507655E-2</v>
      </c>
      <c r="D25" s="17">
        <v>0.28340183358558407</v>
      </c>
      <c r="E25" s="18">
        <v>13399</v>
      </c>
      <c r="F25" s="19">
        <v>0</v>
      </c>
      <c r="H25" s="15" t="s">
        <v>71</v>
      </c>
      <c r="I25" s="32">
        <v>1.7366948093764274E-2</v>
      </c>
      <c r="J25" s="26"/>
      <c r="K25" s="3">
        <f t="shared" si="2"/>
        <v>5.5883568186285357E-2</v>
      </c>
      <c r="L25" s="3">
        <f t="shared" si="1"/>
        <v>-5.3967272657186932E-3</v>
      </c>
    </row>
    <row r="26" spans="2:12" ht="24" x14ac:dyDescent="0.2">
      <c r="B26" s="15" t="s">
        <v>72</v>
      </c>
      <c r="C26" s="16">
        <v>5.7616240017911782E-2</v>
      </c>
      <c r="D26" s="17">
        <v>0.23302502332305616</v>
      </c>
      <c r="E26" s="18">
        <v>13399</v>
      </c>
      <c r="F26" s="19">
        <v>0</v>
      </c>
      <c r="H26" s="15" t="s">
        <v>72</v>
      </c>
      <c r="I26" s="32">
        <v>-1.5860694154621626E-2</v>
      </c>
      <c r="J26" s="26"/>
      <c r="K26" s="3">
        <f t="shared" si="2"/>
        <v>-6.4142727592978524E-2</v>
      </c>
      <c r="L26" s="3">
        <f t="shared" si="1"/>
        <v>3.9216112854818571E-3</v>
      </c>
    </row>
    <row r="27" spans="2:12" ht="24" x14ac:dyDescent="0.2">
      <c r="B27" s="15" t="s">
        <v>73</v>
      </c>
      <c r="C27" s="16">
        <v>2.6121352339726843E-3</v>
      </c>
      <c r="D27" s="17">
        <v>5.1044161652265982E-2</v>
      </c>
      <c r="E27" s="18">
        <v>13399</v>
      </c>
      <c r="F27" s="19">
        <v>0</v>
      </c>
      <c r="H27" s="15" t="s">
        <v>73</v>
      </c>
      <c r="I27" s="32">
        <v>-3.5546532900064907E-3</v>
      </c>
      <c r="J27" s="26"/>
      <c r="K27" s="3">
        <f t="shared" si="2"/>
        <v>-6.9456876950112864E-2</v>
      </c>
      <c r="L27" s="3">
        <f t="shared" si="1"/>
        <v>1.8190591838176818E-4</v>
      </c>
    </row>
    <row r="28" spans="2:12" ht="24" x14ac:dyDescent="0.2">
      <c r="B28" s="15" t="s">
        <v>74</v>
      </c>
      <c r="C28" s="16">
        <v>1.4180162698708859E-3</v>
      </c>
      <c r="D28" s="17">
        <v>3.7631252803431554E-2</v>
      </c>
      <c r="E28" s="18">
        <v>13399</v>
      </c>
      <c r="F28" s="19">
        <v>0</v>
      </c>
      <c r="H28" s="15" t="s">
        <v>74</v>
      </c>
      <c r="I28" s="32">
        <v>4.6006473483328611E-3</v>
      </c>
      <c r="J28" s="26"/>
      <c r="K28" s="3">
        <f t="shared" si="2"/>
        <v>0.12208266303379761</v>
      </c>
      <c r="L28" s="3">
        <f t="shared" si="1"/>
        <v>-1.7336103121391291E-4</v>
      </c>
    </row>
    <row r="29" spans="2:12" ht="24" x14ac:dyDescent="0.2">
      <c r="B29" s="15" t="s">
        <v>75</v>
      </c>
      <c r="C29" s="16">
        <v>4.4779461153817441E-3</v>
      </c>
      <c r="D29" s="17">
        <v>6.6769954637512507E-2</v>
      </c>
      <c r="E29" s="18">
        <v>13399</v>
      </c>
      <c r="F29" s="19">
        <v>0</v>
      </c>
      <c r="H29" s="15" t="s">
        <v>75</v>
      </c>
      <c r="I29" s="32">
        <v>-6.588099145117805E-3</v>
      </c>
      <c r="J29" s="26"/>
      <c r="K29" s="3">
        <f t="shared" si="2"/>
        <v>-9.8226785202253863E-2</v>
      </c>
      <c r="L29" s="3">
        <f t="shared" si="1"/>
        <v>4.418327544894842E-4</v>
      </c>
    </row>
    <row r="30" spans="2:12" ht="24" x14ac:dyDescent="0.2">
      <c r="B30" s="15" t="s">
        <v>76</v>
      </c>
      <c r="C30" s="16">
        <v>0.20404507799089483</v>
      </c>
      <c r="D30" s="17">
        <v>0.40301712885205532</v>
      </c>
      <c r="E30" s="18">
        <v>13399</v>
      </c>
      <c r="F30" s="19">
        <v>0</v>
      </c>
      <c r="H30" s="15" t="s">
        <v>76</v>
      </c>
      <c r="I30" s="32">
        <v>-5.155112002180369E-2</v>
      </c>
      <c r="J30" s="26"/>
      <c r="K30" s="3">
        <f t="shared" si="2"/>
        <v>-0.10181296222647515</v>
      </c>
      <c r="L30" s="3">
        <f t="shared" si="1"/>
        <v>2.6100013007705862E-2</v>
      </c>
    </row>
    <row r="31" spans="2:12" ht="36" x14ac:dyDescent="0.2">
      <c r="B31" s="15" t="s">
        <v>77</v>
      </c>
      <c r="C31" s="16">
        <v>1.641913575639973E-3</v>
      </c>
      <c r="D31" s="17">
        <v>4.048876440927518E-2</v>
      </c>
      <c r="E31" s="18">
        <v>13399</v>
      </c>
      <c r="F31" s="19">
        <v>0</v>
      </c>
      <c r="H31" s="15" t="s">
        <v>77</v>
      </c>
      <c r="I31" s="32">
        <v>7.4854573685159609E-3</v>
      </c>
      <c r="J31" s="26"/>
      <c r="K31" s="3">
        <f t="shared" si="2"/>
        <v>0.18457384421271114</v>
      </c>
      <c r="L31" s="3">
        <f t="shared" si="1"/>
        <v>-3.035527078328209E-4</v>
      </c>
    </row>
    <row r="32" spans="2:12" ht="36" x14ac:dyDescent="0.2">
      <c r="B32" s="15" t="s">
        <v>78</v>
      </c>
      <c r="C32" s="16">
        <v>7.4632435256362425E-3</v>
      </c>
      <c r="D32" s="17">
        <v>8.6070299209360684E-2</v>
      </c>
      <c r="E32" s="18">
        <v>13399</v>
      </c>
      <c r="F32" s="19">
        <v>0</v>
      </c>
      <c r="H32" s="15" t="s">
        <v>78</v>
      </c>
      <c r="I32" s="32">
        <v>1.7565502946197825E-2</v>
      </c>
      <c r="J32" s="26"/>
      <c r="K32" s="3">
        <f t="shared" si="2"/>
        <v>0.2025600872799565</v>
      </c>
      <c r="L32" s="3">
        <f t="shared" si="1"/>
        <v>-1.523122695540691E-3</v>
      </c>
    </row>
    <row r="33" spans="2:12" ht="36" x14ac:dyDescent="0.2">
      <c r="B33" s="15" t="s">
        <v>79</v>
      </c>
      <c r="C33" s="16">
        <v>1.1717292335248901E-2</v>
      </c>
      <c r="D33" s="17">
        <v>0.10761441215511296</v>
      </c>
      <c r="E33" s="18">
        <v>13399</v>
      </c>
      <c r="F33" s="19">
        <v>0</v>
      </c>
      <c r="H33" s="15" t="s">
        <v>79</v>
      </c>
      <c r="I33" s="32">
        <v>1.8606388744248779E-2</v>
      </c>
      <c r="J33" s="26"/>
      <c r="K33" s="3">
        <f t="shared" si="2"/>
        <v>0.17087276582921396</v>
      </c>
      <c r="L33" s="3">
        <f t="shared" si="1"/>
        <v>-2.0259042618325476E-3</v>
      </c>
    </row>
    <row r="34" spans="2:12" ht="36" x14ac:dyDescent="0.2">
      <c r="B34" s="15" t="s">
        <v>80</v>
      </c>
      <c r="C34" s="16">
        <v>1.2687513993581614E-3</v>
      </c>
      <c r="D34" s="17">
        <v>3.5598261842004035E-2</v>
      </c>
      <c r="E34" s="18">
        <v>13399</v>
      </c>
      <c r="F34" s="19">
        <v>0</v>
      </c>
      <c r="H34" s="15" t="s">
        <v>80</v>
      </c>
      <c r="I34" s="32">
        <v>6.8573135147883112E-3</v>
      </c>
      <c r="J34" s="26"/>
      <c r="K34" s="3">
        <f t="shared" si="2"/>
        <v>0.19238617096157182</v>
      </c>
      <c r="L34" s="3">
        <f t="shared" si="1"/>
        <v>-2.4440030685597979E-4</v>
      </c>
    </row>
    <row r="35" spans="2:12" ht="36" x14ac:dyDescent="0.2">
      <c r="B35" s="15" t="s">
        <v>81</v>
      </c>
      <c r="C35" s="16">
        <v>1.6195238450630645E-2</v>
      </c>
      <c r="D35" s="17">
        <v>0.12623051099465502</v>
      </c>
      <c r="E35" s="18">
        <v>13399</v>
      </c>
      <c r="F35" s="19">
        <v>0</v>
      </c>
      <c r="H35" s="15" t="s">
        <v>81</v>
      </c>
      <c r="I35" s="32">
        <v>2.6166061523583651E-3</v>
      </c>
      <c r="J35" s="26"/>
      <c r="K35" s="3">
        <f t="shared" si="2"/>
        <v>2.0393085407841967E-2</v>
      </c>
      <c r="L35" s="3">
        <f t="shared" si="1"/>
        <v>-3.3570774795188188E-4</v>
      </c>
    </row>
    <row r="36" spans="2:12" ht="36" x14ac:dyDescent="0.2">
      <c r="B36" s="15" t="s">
        <v>82</v>
      </c>
      <c r="C36" s="16">
        <v>0.31718784983954024</v>
      </c>
      <c r="D36" s="17">
        <v>0.46539862787928027</v>
      </c>
      <c r="E36" s="18">
        <v>13399</v>
      </c>
      <c r="F36" s="19">
        <v>0</v>
      </c>
      <c r="H36" s="15" t="s">
        <v>82</v>
      </c>
      <c r="I36" s="32">
        <v>3.4755962028293466E-2</v>
      </c>
      <c r="J36" s="26"/>
      <c r="K36" s="3">
        <f t="shared" si="2"/>
        <v>5.0992400367777073E-2</v>
      </c>
      <c r="L36" s="3">
        <f t="shared" si="1"/>
        <v>-2.3687583513285884E-2</v>
      </c>
    </row>
    <row r="37" spans="2:12" ht="36" x14ac:dyDescent="0.2">
      <c r="B37" s="15" t="s">
        <v>83</v>
      </c>
      <c r="C37" s="16">
        <v>0.20359728337935667</v>
      </c>
      <c r="D37" s="17">
        <v>0.40268788383982118</v>
      </c>
      <c r="E37" s="18">
        <v>13399</v>
      </c>
      <c r="F37" s="19">
        <v>0</v>
      </c>
      <c r="H37" s="15" t="s">
        <v>83</v>
      </c>
      <c r="I37" s="32">
        <v>-3.470302197130494E-2</v>
      </c>
      <c r="J37" s="26"/>
      <c r="K37" s="3">
        <f t="shared" si="2"/>
        <v>-6.8632760214575123E-2</v>
      </c>
      <c r="L37" s="3">
        <f t="shared" si="1"/>
        <v>1.7545700484055942E-2</v>
      </c>
    </row>
    <row r="38" spans="2:12" ht="36" x14ac:dyDescent="0.2">
      <c r="B38" s="15" t="s">
        <v>84</v>
      </c>
      <c r="C38" s="16">
        <v>8.1349354429435042E-3</v>
      </c>
      <c r="D38" s="17">
        <v>8.9829619304035324E-2</v>
      </c>
      <c r="E38" s="18">
        <v>13399</v>
      </c>
      <c r="F38" s="19">
        <v>0</v>
      </c>
      <c r="H38" s="15" t="s">
        <v>84</v>
      </c>
      <c r="I38" s="32">
        <v>-6.0706761840474644E-3</v>
      </c>
      <c r="J38" s="26"/>
      <c r="K38" s="3">
        <f t="shared" si="2"/>
        <v>-6.7030136294084636E-2</v>
      </c>
      <c r="L38" s="3">
        <f t="shared" si="1"/>
        <v>5.4975807795750386E-4</v>
      </c>
    </row>
    <row r="39" spans="2:12" ht="24" x14ac:dyDescent="0.2">
      <c r="B39" s="15" t="s">
        <v>85</v>
      </c>
      <c r="C39" s="16">
        <v>2.9852974102544968E-4</v>
      </c>
      <c r="D39" s="17">
        <v>1.7276078722670899E-2</v>
      </c>
      <c r="E39" s="18">
        <v>13399</v>
      </c>
      <c r="F39" s="19">
        <v>0</v>
      </c>
      <c r="H39" s="15" t="s">
        <v>85</v>
      </c>
      <c r="I39" s="32">
        <v>-1.6890867617568221E-4</v>
      </c>
      <c r="J39" s="26"/>
      <c r="K39" s="3">
        <f t="shared" si="2"/>
        <v>-9.7741075751604876E-3</v>
      </c>
      <c r="L39" s="3">
        <f t="shared" si="1"/>
        <v>2.9187331318135083E-6</v>
      </c>
    </row>
    <row r="40" spans="2:12" ht="36" x14ac:dyDescent="0.2">
      <c r="B40" s="15" t="s">
        <v>86</v>
      </c>
      <c r="C40" s="16">
        <v>1.3881632957683408E-2</v>
      </c>
      <c r="D40" s="17">
        <v>0.11700408086382413</v>
      </c>
      <c r="E40" s="18">
        <v>13399</v>
      </c>
      <c r="F40" s="19">
        <v>0</v>
      </c>
      <c r="H40" s="15" t="s">
        <v>86</v>
      </c>
      <c r="I40" s="32">
        <v>-5.6091297864401795E-3</v>
      </c>
      <c r="J40" s="26"/>
      <c r="K40" s="3">
        <f t="shared" si="2"/>
        <v>-4.727412808763827E-2</v>
      </c>
      <c r="L40" s="3">
        <f t="shared" si="1"/>
        <v>6.654800442216542E-4</v>
      </c>
    </row>
    <row r="41" spans="2:12" ht="24" x14ac:dyDescent="0.2">
      <c r="B41" s="15" t="s">
        <v>87</v>
      </c>
      <c r="C41" s="16">
        <v>6.7169191730726192E-4</v>
      </c>
      <c r="D41" s="17">
        <v>2.590928110438788E-2</v>
      </c>
      <c r="E41" s="18">
        <v>13399</v>
      </c>
      <c r="F41" s="19">
        <v>0</v>
      </c>
      <c r="H41" s="15" t="s">
        <v>87</v>
      </c>
      <c r="I41" s="32">
        <v>6.2081207298714542E-3</v>
      </c>
      <c r="J41" s="26"/>
      <c r="K41" s="3">
        <f t="shared" si="2"/>
        <v>0.23944897430229581</v>
      </c>
      <c r="L41" s="3">
        <f t="shared" si="1"/>
        <v>-1.6094404546084114E-4</v>
      </c>
    </row>
    <row r="42" spans="2:12" ht="24" x14ac:dyDescent="0.2">
      <c r="B42" s="15" t="s">
        <v>88</v>
      </c>
      <c r="C42" s="16">
        <v>1.4180162698708861E-3</v>
      </c>
      <c r="D42" s="17">
        <v>3.7631252803431596E-2</v>
      </c>
      <c r="E42" s="18">
        <v>13399</v>
      </c>
      <c r="F42" s="19">
        <v>0</v>
      </c>
      <c r="H42" s="15" t="s">
        <v>88</v>
      </c>
      <c r="I42" s="32">
        <v>6.6492518833453813E-3</v>
      </c>
      <c r="J42" s="26"/>
      <c r="K42" s="3">
        <f t="shared" si="2"/>
        <v>0.1764443817662866</v>
      </c>
      <c r="L42" s="3">
        <f t="shared" si="1"/>
        <v>-2.5055629697753705E-4</v>
      </c>
    </row>
    <row r="43" spans="2:12" ht="24" x14ac:dyDescent="0.2">
      <c r="B43" s="15" t="s">
        <v>89</v>
      </c>
      <c r="C43" s="16">
        <v>6.7169191730726192E-4</v>
      </c>
      <c r="D43" s="17">
        <v>2.5909281104388393E-2</v>
      </c>
      <c r="E43" s="18">
        <v>13399</v>
      </c>
      <c r="F43" s="19">
        <v>0</v>
      </c>
      <c r="H43" s="15" t="s">
        <v>89</v>
      </c>
      <c r="I43" s="32">
        <v>9.4749568863202564E-3</v>
      </c>
      <c r="J43" s="26"/>
      <c r="K43" s="3">
        <f t="shared" si="2"/>
        <v>0.36545176982000988</v>
      </c>
      <c r="L43" s="3">
        <f t="shared" si="1"/>
        <v>-2.4563599166393507E-4</v>
      </c>
    </row>
    <row r="44" spans="2:12" ht="24" x14ac:dyDescent="0.2">
      <c r="B44" s="15" t="s">
        <v>90</v>
      </c>
      <c r="C44" s="16">
        <v>3.1345622807672216E-3</v>
      </c>
      <c r="D44" s="17">
        <v>5.5901431325129619E-2</v>
      </c>
      <c r="E44" s="18">
        <v>13399</v>
      </c>
      <c r="F44" s="19">
        <v>0</v>
      </c>
      <c r="H44" s="15" t="s">
        <v>90</v>
      </c>
      <c r="I44" s="32">
        <v>1.6327723436316208E-2</v>
      </c>
      <c r="J44" s="26"/>
      <c r="K44" s="3">
        <f t="shared" si="2"/>
        <v>0.29116505220833344</v>
      </c>
      <c r="L44" s="3">
        <f t="shared" si="1"/>
        <v>-9.1554482239649662E-4</v>
      </c>
    </row>
    <row r="45" spans="2:12" ht="24" x14ac:dyDescent="0.2">
      <c r="B45" s="15" t="s">
        <v>91</v>
      </c>
      <c r="C45" s="16">
        <v>1.4926487051272484E-4</v>
      </c>
      <c r="D45" s="17">
        <v>1.2216944367576706E-2</v>
      </c>
      <c r="E45" s="18">
        <v>13399</v>
      </c>
      <c r="F45" s="19">
        <v>0</v>
      </c>
      <c r="H45" s="15" t="s">
        <v>91</v>
      </c>
      <c r="I45" s="32">
        <v>1.1535414141190861E-3</v>
      </c>
      <c r="J45" s="26"/>
      <c r="K45" s="3">
        <f t="shared" si="2"/>
        <v>9.4407340838047332E-2</v>
      </c>
      <c r="L45" s="3">
        <f t="shared" si="1"/>
        <v>-1.4093803215353785E-5</v>
      </c>
    </row>
    <row r="46" spans="2:12" ht="24" x14ac:dyDescent="0.2">
      <c r="B46" s="15" t="s">
        <v>92</v>
      </c>
      <c r="C46" s="16">
        <v>2.9852974102544966E-3</v>
      </c>
      <c r="D46" s="17">
        <v>5.455829507140126E-2</v>
      </c>
      <c r="E46" s="18">
        <v>13399</v>
      </c>
      <c r="F46" s="19">
        <v>0</v>
      </c>
      <c r="H46" s="15" t="s">
        <v>92</v>
      </c>
      <c r="I46" s="32">
        <v>5.7886576202273235E-3</v>
      </c>
      <c r="J46" s="26"/>
      <c r="K46" s="3">
        <f t="shared" si="2"/>
        <v>0.10578367135688022</v>
      </c>
      <c r="L46" s="3">
        <f t="shared" si="1"/>
        <v>-3.1674128709298669E-4</v>
      </c>
    </row>
    <row r="47" spans="2:12" ht="24" x14ac:dyDescent="0.2">
      <c r="B47" s="15" t="s">
        <v>93</v>
      </c>
      <c r="C47" s="16">
        <v>0.27419956713187554</v>
      </c>
      <c r="D47" s="17">
        <v>0.44612668440355452</v>
      </c>
      <c r="E47" s="18">
        <v>13399</v>
      </c>
      <c r="F47" s="19">
        <v>0</v>
      </c>
      <c r="H47" s="15" t="s">
        <v>93</v>
      </c>
      <c r="I47" s="32">
        <v>9.7204375031921392E-2</v>
      </c>
      <c r="J47" s="26"/>
      <c r="K47" s="3">
        <f t="shared" si="2"/>
        <v>0.15814112883466411</v>
      </c>
      <c r="L47" s="3">
        <f t="shared" si="1"/>
        <v>-5.9744011037383658E-2</v>
      </c>
    </row>
    <row r="48" spans="2:12" ht="24" x14ac:dyDescent="0.2">
      <c r="B48" s="15" t="s">
        <v>94</v>
      </c>
      <c r="C48" s="16">
        <v>0.70102246436301219</v>
      </c>
      <c r="D48" s="17">
        <v>0.45782705490031811</v>
      </c>
      <c r="E48" s="18">
        <v>13399</v>
      </c>
      <c r="F48" s="19">
        <v>0</v>
      </c>
      <c r="H48" s="15" t="s">
        <v>94</v>
      </c>
      <c r="I48" s="32">
        <v>-0.10224597993076234</v>
      </c>
      <c r="J48" s="26"/>
      <c r="K48" s="3">
        <f t="shared" si="2"/>
        <v>-6.6770302849716967E-2</v>
      </c>
      <c r="L48" s="3">
        <f t="shared" si="1"/>
        <v>0.15655852587803085</v>
      </c>
    </row>
    <row r="49" spans="2:12" ht="24" x14ac:dyDescent="0.2">
      <c r="B49" s="15" t="s">
        <v>95</v>
      </c>
      <c r="C49" s="16">
        <v>1.4926487051272484E-4</v>
      </c>
      <c r="D49" s="17">
        <v>1.2216944367577386E-2</v>
      </c>
      <c r="E49" s="18">
        <v>13399</v>
      </c>
      <c r="F49" s="19">
        <v>0</v>
      </c>
      <c r="H49" s="15" t="s">
        <v>95</v>
      </c>
      <c r="I49" s="32">
        <v>1.9803645621014488E-3</v>
      </c>
      <c r="J49" s="26"/>
      <c r="K49" s="3">
        <f t="shared" si="2"/>
        <v>0.16207563067050013</v>
      </c>
      <c r="L49" s="3">
        <f t="shared" si="1"/>
        <v>-2.4195809609688753E-5</v>
      </c>
    </row>
    <row r="50" spans="2:12" ht="24" x14ac:dyDescent="0.2">
      <c r="B50" s="15" t="s">
        <v>96</v>
      </c>
      <c r="C50" s="16">
        <v>1.5299649227554297E-2</v>
      </c>
      <c r="D50" s="17">
        <v>0.12274646400269218</v>
      </c>
      <c r="E50" s="18">
        <v>13399</v>
      </c>
      <c r="F50" s="19">
        <v>0</v>
      </c>
      <c r="H50" s="15" t="s">
        <v>96</v>
      </c>
      <c r="I50" s="32">
        <v>1.2177185675953033E-2</v>
      </c>
      <c r="J50" s="26"/>
      <c r="K50" s="3">
        <f t="shared" si="2"/>
        <v>9.7688182742837776E-2</v>
      </c>
      <c r="L50" s="3">
        <f t="shared" si="1"/>
        <v>-1.5178169972928414E-3</v>
      </c>
    </row>
    <row r="51" spans="2:12" ht="24" x14ac:dyDescent="0.2">
      <c r="B51" s="15" t="s">
        <v>97</v>
      </c>
      <c r="C51" s="16">
        <v>2.9852974102544968E-4</v>
      </c>
      <c r="D51" s="17">
        <v>1.7276078722671714E-2</v>
      </c>
      <c r="E51" s="18">
        <v>13399</v>
      </c>
      <c r="F51" s="19">
        <v>0</v>
      </c>
      <c r="H51" s="15" t="s">
        <v>97</v>
      </c>
      <c r="I51" s="32">
        <v>1.5858772604868969E-3</v>
      </c>
      <c r="J51" s="26"/>
      <c r="K51" s="3">
        <f t="shared" si="2"/>
        <v>9.1768731458630778E-2</v>
      </c>
      <c r="L51" s="3">
        <f t="shared" si="1"/>
        <v>-2.7403876508736328E-5</v>
      </c>
    </row>
    <row r="52" spans="2:12" x14ac:dyDescent="0.2">
      <c r="B52" s="15" t="s">
        <v>98</v>
      </c>
      <c r="C52" s="16">
        <v>0.18172997984924247</v>
      </c>
      <c r="D52" s="17">
        <v>0.38563621880955889</v>
      </c>
      <c r="E52" s="18">
        <v>13399</v>
      </c>
      <c r="F52" s="19">
        <v>0</v>
      </c>
      <c r="H52" s="15" t="s">
        <v>98</v>
      </c>
      <c r="I52" s="32">
        <v>9.8701060397090423E-2</v>
      </c>
      <c r="J52" s="26"/>
      <c r="K52" s="3">
        <f t="shared" si="2"/>
        <v>0.20943084373491527</v>
      </c>
      <c r="L52" s="3">
        <f t="shared" si="1"/>
        <v>-4.6512596177902099E-2</v>
      </c>
    </row>
    <row r="53" spans="2:12" x14ac:dyDescent="0.2">
      <c r="B53" s="15" t="s">
        <v>99</v>
      </c>
      <c r="C53" s="16">
        <v>0.53377117695350396</v>
      </c>
      <c r="D53" s="17">
        <v>0.49887682045222709</v>
      </c>
      <c r="E53" s="18">
        <v>13399</v>
      </c>
      <c r="F53" s="19">
        <v>0</v>
      </c>
      <c r="H53" s="15" t="s">
        <v>99</v>
      </c>
      <c r="I53" s="32">
        <v>5.3723408947075321E-2</v>
      </c>
      <c r="J53" s="26"/>
      <c r="K53" s="3">
        <f t="shared" si="2"/>
        <v>5.0207587718217275E-2</v>
      </c>
      <c r="L53" s="3">
        <f t="shared" si="1"/>
        <v>-5.748113772381782E-2</v>
      </c>
    </row>
    <row r="54" spans="2:12" x14ac:dyDescent="0.2">
      <c r="B54" s="15" t="s">
        <v>100</v>
      </c>
      <c r="C54" s="16">
        <v>0.16434062243451006</v>
      </c>
      <c r="D54" s="17">
        <v>0.37059820897749979</v>
      </c>
      <c r="E54" s="18">
        <v>13399</v>
      </c>
      <c r="F54" s="19">
        <v>0</v>
      </c>
      <c r="H54" s="15" t="s">
        <v>100</v>
      </c>
      <c r="I54" s="32">
        <v>9.6697529886527814E-2</v>
      </c>
      <c r="J54" s="26"/>
      <c r="K54" s="3">
        <f t="shared" si="2"/>
        <v>0.21804260160901695</v>
      </c>
      <c r="L54" s="3">
        <f t="shared" si="1"/>
        <v>-4.2880218696352182E-2</v>
      </c>
    </row>
    <row r="55" spans="2:12" ht="24" x14ac:dyDescent="0.2">
      <c r="B55" s="15" t="s">
        <v>101</v>
      </c>
      <c r="C55" s="16">
        <v>4.4033136801253829E-3</v>
      </c>
      <c r="D55" s="17">
        <v>6.6213682242735758E-2</v>
      </c>
      <c r="E55" s="18">
        <v>13399</v>
      </c>
      <c r="F55" s="19">
        <v>0</v>
      </c>
      <c r="H55" s="15" t="s">
        <v>101</v>
      </c>
      <c r="I55" s="32">
        <v>1.3820989546492765E-2</v>
      </c>
      <c r="J55" s="26"/>
      <c r="K55" s="3">
        <f t="shared" si="2"/>
        <v>0.2078140186148526</v>
      </c>
      <c r="L55" s="3">
        <f t="shared" si="1"/>
        <v>-9.1911747363390575E-4</v>
      </c>
    </row>
    <row r="56" spans="2:12" x14ac:dyDescent="0.2">
      <c r="B56" s="15" t="s">
        <v>102</v>
      </c>
      <c r="C56" s="16">
        <v>4.2316590790357489E-2</v>
      </c>
      <c r="D56" s="17">
        <v>0.20131796170825036</v>
      </c>
      <c r="E56" s="18">
        <v>13399</v>
      </c>
      <c r="F56" s="19">
        <v>0</v>
      </c>
      <c r="H56" s="15" t="s">
        <v>102</v>
      </c>
      <c r="I56" s="32">
        <v>5.7988235715456755E-2</v>
      </c>
      <c r="J56" s="26"/>
      <c r="K56" s="3">
        <f t="shared" si="2"/>
        <v>0.27585403111974327</v>
      </c>
      <c r="L56" s="3">
        <f t="shared" si="1"/>
        <v>-1.2188999037164467E-2</v>
      </c>
    </row>
    <row r="57" spans="2:12" x14ac:dyDescent="0.2">
      <c r="B57" s="15" t="s">
        <v>103</v>
      </c>
      <c r="C57" s="16">
        <v>9.635047391596388E-2</v>
      </c>
      <c r="D57" s="17">
        <v>0.29508229124069318</v>
      </c>
      <c r="E57" s="18">
        <v>13399</v>
      </c>
      <c r="F57" s="19">
        <v>0</v>
      </c>
      <c r="H57" s="15" t="s">
        <v>103</v>
      </c>
      <c r="I57" s="32">
        <v>8.2952875505759055E-2</v>
      </c>
      <c r="J57" s="26"/>
      <c r="K57" s="3">
        <f t="shared" si="2"/>
        <v>0.25403193910048455</v>
      </c>
      <c r="L57" s="3">
        <f t="shared" si="1"/>
        <v>-2.7085830308781429E-2</v>
      </c>
    </row>
    <row r="58" spans="2:12" x14ac:dyDescent="0.2">
      <c r="B58" s="15" t="s">
        <v>104</v>
      </c>
      <c r="C58" s="16">
        <v>0.42018061049332034</v>
      </c>
      <c r="D58" s="17">
        <v>0.49360616794301759</v>
      </c>
      <c r="E58" s="18">
        <v>13399</v>
      </c>
      <c r="F58" s="19">
        <v>0</v>
      </c>
      <c r="H58" s="15" t="s">
        <v>104</v>
      </c>
      <c r="I58" s="32">
        <v>6.0238581024827959E-2</v>
      </c>
      <c r="J58" s="26"/>
      <c r="K58" s="3">
        <f t="shared" si="2"/>
        <v>7.0759847714456578E-2</v>
      </c>
      <c r="L58" s="3">
        <f t="shared" si="1"/>
        <v>-5.1277891959375786E-2</v>
      </c>
    </row>
    <row r="59" spans="2:12" x14ac:dyDescent="0.2">
      <c r="B59" s="15" t="s">
        <v>105</v>
      </c>
      <c r="C59" s="16">
        <v>0.70676916187775207</v>
      </c>
      <c r="D59" s="17">
        <v>0.45526034547589855</v>
      </c>
      <c r="E59" s="18">
        <v>13399</v>
      </c>
      <c r="F59" s="19">
        <v>0</v>
      </c>
      <c r="H59" s="15" t="s">
        <v>105</v>
      </c>
      <c r="I59" s="32">
        <v>6.2532834128817799E-2</v>
      </c>
      <c r="J59" s="26"/>
      <c r="K59" s="3">
        <f t="shared" si="2"/>
        <v>4.0277075620511048E-2</v>
      </c>
      <c r="L59" s="3">
        <f t="shared" si="1"/>
        <v>-9.7079131108740058E-2</v>
      </c>
    </row>
    <row r="60" spans="2:12" x14ac:dyDescent="0.2">
      <c r="B60" s="15" t="s">
        <v>106</v>
      </c>
      <c r="C60" s="16">
        <v>5.9855213075602653E-2</v>
      </c>
      <c r="D60" s="17">
        <v>0.23722724678126306</v>
      </c>
      <c r="E60" s="18">
        <v>13399</v>
      </c>
      <c r="F60" s="19">
        <v>0</v>
      </c>
      <c r="H60" s="15" t="s">
        <v>106</v>
      </c>
      <c r="I60" s="32">
        <v>2.4371537492495748E-2</v>
      </c>
      <c r="J60" s="26"/>
      <c r="K60" s="3">
        <f t="shared" si="2"/>
        <v>9.6585759999268758E-2</v>
      </c>
      <c r="L60" s="3">
        <f t="shared" si="1"/>
        <v>-6.1492243803614784E-3</v>
      </c>
    </row>
    <row r="61" spans="2:12" x14ac:dyDescent="0.2">
      <c r="B61" s="15" t="s">
        <v>107</v>
      </c>
      <c r="C61" s="16">
        <v>0.10567952832300918</v>
      </c>
      <c r="D61" s="17">
        <v>0.30743848125483225</v>
      </c>
      <c r="E61" s="18">
        <v>13399</v>
      </c>
      <c r="F61" s="19">
        <v>0</v>
      </c>
      <c r="H61" s="15" t="s">
        <v>107</v>
      </c>
      <c r="I61" s="32">
        <v>1.8333021342614109E-2</v>
      </c>
      <c r="J61" s="26"/>
      <c r="K61" s="3">
        <f t="shared" si="2"/>
        <v>5.3329681526760035E-2</v>
      </c>
      <c r="L61" s="3">
        <f t="shared" si="1"/>
        <v>-6.3018300126756414E-3</v>
      </c>
    </row>
    <row r="62" spans="2:12" x14ac:dyDescent="0.2">
      <c r="B62" s="15" t="s">
        <v>108</v>
      </c>
      <c r="C62" s="16">
        <v>1.8658108814090604E-3</v>
      </c>
      <c r="D62" s="17">
        <v>4.3156327829571364E-2</v>
      </c>
      <c r="E62" s="18">
        <v>13399</v>
      </c>
      <c r="F62" s="19">
        <v>0</v>
      </c>
      <c r="H62" s="15" t="s">
        <v>108</v>
      </c>
      <c r="I62" s="32">
        <v>4.7615618394191645E-3</v>
      </c>
      <c r="J62" s="26"/>
      <c r="K62" s="3">
        <f t="shared" si="2"/>
        <v>0.11012701739349724</v>
      </c>
      <c r="L62" s="3">
        <f t="shared" si="1"/>
        <v>-2.0586028374737779E-4</v>
      </c>
    </row>
    <row r="63" spans="2:12" x14ac:dyDescent="0.2">
      <c r="B63" s="15" t="s">
        <v>109</v>
      </c>
      <c r="C63" s="16">
        <v>2.5001865810881409E-2</v>
      </c>
      <c r="D63" s="17">
        <v>0.15613645298437237</v>
      </c>
      <c r="E63" s="18">
        <v>13399</v>
      </c>
      <c r="F63" s="19">
        <v>0</v>
      </c>
      <c r="H63" s="15" t="s">
        <v>109</v>
      </c>
      <c r="I63" s="32">
        <v>4.4028042066546424E-2</v>
      </c>
      <c r="J63" s="26"/>
      <c r="K63" s="3">
        <f t="shared" si="2"/>
        <v>0.27493425171621749</v>
      </c>
      <c r="L63" s="3">
        <f t="shared" si="1"/>
        <v>-7.05013581789137E-3</v>
      </c>
    </row>
    <row r="64" spans="2:12" x14ac:dyDescent="0.2">
      <c r="B64" s="15" t="s">
        <v>110</v>
      </c>
      <c r="C64" s="16">
        <v>1.4404060004477946E-2</v>
      </c>
      <c r="D64" s="17">
        <v>0.119153861307607</v>
      </c>
      <c r="E64" s="18">
        <v>13399</v>
      </c>
      <c r="F64" s="19">
        <v>0</v>
      </c>
      <c r="H64" s="15" t="s">
        <v>110</v>
      </c>
      <c r="I64" s="32">
        <v>-5.3745243809464787E-3</v>
      </c>
      <c r="J64" s="26"/>
      <c r="K64" s="3">
        <f t="shared" si="2"/>
        <v>-4.4456044908127698E-2</v>
      </c>
      <c r="L64" s="3">
        <f t="shared" si="1"/>
        <v>6.4970594178923556E-4</v>
      </c>
    </row>
    <row r="65" spans="2:12" x14ac:dyDescent="0.2">
      <c r="B65" s="15" t="s">
        <v>111</v>
      </c>
      <c r="C65" s="16">
        <v>0.15127994626464661</v>
      </c>
      <c r="D65" s="17">
        <v>0.35833490929450773</v>
      </c>
      <c r="E65" s="18">
        <v>13399</v>
      </c>
      <c r="F65" s="19">
        <v>0</v>
      </c>
      <c r="H65" s="15" t="s">
        <v>111</v>
      </c>
      <c r="I65" s="32">
        <v>7.5918637903659977E-2</v>
      </c>
      <c r="J65" s="26"/>
      <c r="K65" s="3">
        <f t="shared" si="2"/>
        <v>0.17981410342622378</v>
      </c>
      <c r="L65" s="3">
        <f t="shared" si="1"/>
        <v>-3.2050931027519838E-2</v>
      </c>
    </row>
    <row r="66" spans="2:12" ht="24" x14ac:dyDescent="0.2">
      <c r="B66" s="15" t="s">
        <v>112</v>
      </c>
      <c r="C66" s="16">
        <v>0.47152772594969783</v>
      </c>
      <c r="D66" s="17">
        <v>0.49920730023208038</v>
      </c>
      <c r="E66" s="18">
        <v>13399</v>
      </c>
      <c r="F66" s="19">
        <v>0</v>
      </c>
      <c r="H66" s="15" t="s">
        <v>112</v>
      </c>
      <c r="I66" s="32">
        <v>-9.3309917288920394E-2</v>
      </c>
      <c r="J66" s="26"/>
      <c r="K66" s="3">
        <f t="shared" si="2"/>
        <v>-9.8780014150827655E-2</v>
      </c>
      <c r="L66" s="3">
        <f t="shared" si="1"/>
        <v>8.8136157238374424E-2</v>
      </c>
    </row>
    <row r="67" spans="2:12" ht="24" x14ac:dyDescent="0.2">
      <c r="B67" s="15" t="s">
        <v>113</v>
      </c>
      <c r="C67" s="16">
        <v>1.2687513993581612E-2</v>
      </c>
      <c r="D67" s="17">
        <v>0.11192620755784255</v>
      </c>
      <c r="E67" s="18">
        <v>13399</v>
      </c>
      <c r="F67" s="19">
        <v>0</v>
      </c>
      <c r="H67" s="15" t="s">
        <v>113</v>
      </c>
      <c r="I67" s="32">
        <v>-1.051321694613349E-2</v>
      </c>
      <c r="J67" s="26"/>
      <c r="K67" s="3">
        <f t="shared" si="2"/>
        <v>-9.273815834104493E-2</v>
      </c>
      <c r="L67" s="3">
        <f t="shared" si="1"/>
        <v>1.1917368597760707E-3</v>
      </c>
    </row>
    <row r="68" spans="2:12" ht="24" x14ac:dyDescent="0.2">
      <c r="B68" s="15" t="s">
        <v>114</v>
      </c>
      <c r="C68" s="16">
        <v>6.716919173072617E-4</v>
      </c>
      <c r="D68" s="17">
        <v>2.5909281104388601E-2</v>
      </c>
      <c r="E68" s="18">
        <v>13399</v>
      </c>
      <c r="F68" s="19">
        <v>0</v>
      </c>
      <c r="H68" s="15" t="s">
        <v>114</v>
      </c>
      <c r="I68" s="32">
        <v>3.6798092272704386E-3</v>
      </c>
      <c r="J68" s="26"/>
      <c r="K68" s="3">
        <f t="shared" si="2"/>
        <v>0.14193128378742892</v>
      </c>
      <c r="L68" s="3">
        <f t="shared" si="1"/>
        <v>-9.5398174315672909E-5</v>
      </c>
    </row>
    <row r="69" spans="2:12" ht="24" x14ac:dyDescent="0.2">
      <c r="B69" s="15" t="s">
        <v>115</v>
      </c>
      <c r="C69" s="16">
        <v>5.9705948205089924E-4</v>
      </c>
      <c r="D69" s="17">
        <v>2.4428416623838628E-2</v>
      </c>
      <c r="E69" s="18">
        <v>13399</v>
      </c>
      <c r="F69" s="19">
        <v>0</v>
      </c>
      <c r="H69" s="15" t="s">
        <v>115</v>
      </c>
      <c r="I69" s="32">
        <v>-3.3343130575470737E-3</v>
      </c>
      <c r="J69" s="26"/>
      <c r="K69" s="3">
        <f t="shared" si="2"/>
        <v>-0.13641171778067968</v>
      </c>
      <c r="L69" s="3">
        <f t="shared" si="1"/>
        <v>8.149456666757055E-5</v>
      </c>
    </row>
    <row r="70" spans="2:12" ht="24" x14ac:dyDescent="0.2">
      <c r="B70" s="15" t="s">
        <v>116</v>
      </c>
      <c r="C70" s="16">
        <v>1.4926487051272485E-3</v>
      </c>
      <c r="D70" s="17">
        <v>3.8607407929041389E-2</v>
      </c>
      <c r="E70" s="18">
        <v>13399</v>
      </c>
      <c r="F70" s="19">
        <v>0</v>
      </c>
      <c r="H70" s="15" t="s">
        <v>116</v>
      </c>
      <c r="I70" s="32">
        <v>-2.2250829043785915E-5</v>
      </c>
      <c r="J70" s="26"/>
      <c r="K70" s="3">
        <f t="shared" si="2"/>
        <v>-5.7547547386399621E-4</v>
      </c>
      <c r="L70" s="3">
        <f t="shared" ref="L70:L106" si="3">((0-C70)/D70)*I70</f>
        <v>8.60266797016214E-7</v>
      </c>
    </row>
    <row r="71" spans="2:12" ht="24" x14ac:dyDescent="0.2">
      <c r="B71" s="15" t="s">
        <v>117</v>
      </c>
      <c r="C71" s="16">
        <v>6.7169191730726161E-3</v>
      </c>
      <c r="D71" s="17">
        <v>8.168414864527479E-2</v>
      </c>
      <c r="E71" s="18">
        <v>13399</v>
      </c>
      <c r="F71" s="19">
        <v>0</v>
      </c>
      <c r="H71" s="15" t="s">
        <v>117</v>
      </c>
      <c r="I71" s="32">
        <v>1.6571283697266587E-2</v>
      </c>
      <c r="J71" s="26"/>
      <c r="K71" s="3">
        <f t="shared" si="2"/>
        <v>0.20150758742137123</v>
      </c>
      <c r="L71" s="3">
        <f t="shared" si="3"/>
        <v>-1.3626630752065075E-3</v>
      </c>
    </row>
    <row r="72" spans="2:12" ht="24" x14ac:dyDescent="0.2">
      <c r="B72" s="15" t="s">
        <v>118</v>
      </c>
      <c r="C72" s="16">
        <v>6.9632062094186126E-2</v>
      </c>
      <c r="D72" s="17">
        <v>0.2545354068284269</v>
      </c>
      <c r="E72" s="18">
        <v>13399</v>
      </c>
      <c r="F72" s="19">
        <v>0</v>
      </c>
      <c r="H72" s="15" t="s">
        <v>118</v>
      </c>
      <c r="I72" s="32">
        <v>6.2598445649921244E-2</v>
      </c>
      <c r="J72" s="26"/>
      <c r="K72" s="3">
        <f t="shared" si="2"/>
        <v>0.22880740845097272</v>
      </c>
      <c r="L72" s="3">
        <f t="shared" si="3"/>
        <v>-1.7124764325746635E-2</v>
      </c>
    </row>
    <row r="73" spans="2:12" ht="24" x14ac:dyDescent="0.2">
      <c r="B73" s="15" t="s">
        <v>119</v>
      </c>
      <c r="C73" s="16">
        <v>0.42570341070229123</v>
      </c>
      <c r="D73" s="17">
        <v>0.49446765750614891</v>
      </c>
      <c r="E73" s="18">
        <v>13399</v>
      </c>
      <c r="F73" s="19">
        <v>0</v>
      </c>
      <c r="H73" s="15" t="s">
        <v>119</v>
      </c>
      <c r="I73" s="32">
        <v>5.7270361456295063E-2</v>
      </c>
      <c r="J73" s="26"/>
      <c r="K73" s="3">
        <f t="shared" si="2"/>
        <v>6.6516328728311647E-2</v>
      </c>
      <c r="L73" s="3">
        <f t="shared" si="3"/>
        <v>-4.9305931002766687E-2</v>
      </c>
    </row>
    <row r="74" spans="2:12" ht="24" x14ac:dyDescent="0.2">
      <c r="B74" s="15" t="s">
        <v>120</v>
      </c>
      <c r="C74" s="16">
        <v>1.0448540935890737E-2</v>
      </c>
      <c r="D74" s="17">
        <v>0.10168648208133953</v>
      </c>
      <c r="E74" s="18">
        <v>13399</v>
      </c>
      <c r="F74" s="19">
        <v>0</v>
      </c>
      <c r="H74" s="15" t="s">
        <v>120</v>
      </c>
      <c r="I74" s="32">
        <v>2.0890816549169612E-2</v>
      </c>
      <c r="J74" s="26"/>
      <c r="K74" s="3">
        <f t="shared" si="2"/>
        <v>0.20329681560559212</v>
      </c>
      <c r="L74" s="3">
        <f t="shared" si="3"/>
        <v>-2.146583768367365E-3</v>
      </c>
    </row>
    <row r="75" spans="2:12" ht="24" x14ac:dyDescent="0.2">
      <c r="B75" s="15" t="s">
        <v>121</v>
      </c>
      <c r="C75" s="16">
        <v>5.22427046794537E-4</v>
      </c>
      <c r="D75" s="17">
        <v>2.2851544571806059E-2</v>
      </c>
      <c r="E75" s="18">
        <v>13399</v>
      </c>
      <c r="F75" s="19">
        <v>0</v>
      </c>
      <c r="H75" s="15" t="s">
        <v>121</v>
      </c>
      <c r="I75" s="32">
        <v>6.5111890834233051E-4</v>
      </c>
      <c r="J75" s="26"/>
      <c r="K75" s="3">
        <f t="shared" si="2"/>
        <v>2.8478545254085604E-2</v>
      </c>
      <c r="L75" s="3">
        <f t="shared" si="3"/>
        <v>-1.488573900676518E-5</v>
      </c>
    </row>
    <row r="76" spans="2:12" ht="24" x14ac:dyDescent="0.2">
      <c r="B76" s="15" t="s">
        <v>122</v>
      </c>
      <c r="C76" s="16">
        <v>3.5823568923053955E-3</v>
      </c>
      <c r="D76" s="17">
        <v>5.9747719902311078E-2</v>
      </c>
      <c r="E76" s="18">
        <v>13399</v>
      </c>
      <c r="F76" s="19">
        <v>0</v>
      </c>
      <c r="H76" s="15" t="s">
        <v>122</v>
      </c>
      <c r="I76" s="32">
        <v>-5.3724342216468386E-3</v>
      </c>
      <c r="J76" s="26"/>
      <c r="K76" s="3">
        <f t="shared" si="2"/>
        <v>-8.9596527761010014E-2</v>
      </c>
      <c r="L76" s="3">
        <f t="shared" si="3"/>
        <v>3.2212069002535241E-4</v>
      </c>
    </row>
    <row r="77" spans="2:12" ht="24" x14ac:dyDescent="0.2">
      <c r="B77" s="15" t="s">
        <v>123</v>
      </c>
      <c r="C77" s="16">
        <v>8.4185386969176809E-2</v>
      </c>
      <c r="D77" s="17">
        <v>0.27767600192757508</v>
      </c>
      <c r="E77" s="18">
        <v>13399</v>
      </c>
      <c r="F77" s="19">
        <v>0</v>
      </c>
      <c r="H77" s="15" t="s">
        <v>123</v>
      </c>
      <c r="I77" s="32">
        <v>-4.3233173799050124E-2</v>
      </c>
      <c r="J77" s="26"/>
      <c r="K77" s="3">
        <f t="shared" si="2"/>
        <v>-0.14258910405659911</v>
      </c>
      <c r="L77" s="3">
        <f t="shared" si="3"/>
        <v>1.3107367726822899E-2</v>
      </c>
    </row>
    <row r="78" spans="2:12" ht="24" x14ac:dyDescent="0.2">
      <c r="B78" s="15" t="s">
        <v>124</v>
      </c>
      <c r="C78" s="16">
        <v>1.4926487051272484E-4</v>
      </c>
      <c r="D78" s="17">
        <v>1.2216944367577516E-2</v>
      </c>
      <c r="E78" s="18">
        <v>13399</v>
      </c>
      <c r="F78" s="19">
        <v>0</v>
      </c>
      <c r="H78" s="15" t="s">
        <v>124</v>
      </c>
      <c r="I78" s="32">
        <v>-1.0477941036180919E-3</v>
      </c>
      <c r="J78" s="26"/>
      <c r="K78" s="3">
        <f t="shared" si="2"/>
        <v>-8.5752842383993458E-2</v>
      </c>
      <c r="L78" s="3">
        <f t="shared" si="3"/>
        <v>1.2801797773231837E-5</v>
      </c>
    </row>
    <row r="79" spans="2:12" ht="24" x14ac:dyDescent="0.2">
      <c r="B79" s="15" t="s">
        <v>125</v>
      </c>
      <c r="C79" s="16">
        <v>6.8661840435853419E-3</v>
      </c>
      <c r="D79" s="17">
        <v>8.2580557758942838E-2</v>
      </c>
      <c r="E79" s="18">
        <v>13399</v>
      </c>
      <c r="F79" s="19">
        <v>0</v>
      </c>
      <c r="H79" s="15" t="s">
        <v>125</v>
      </c>
      <c r="I79" s="32">
        <v>-4.1170815426015443E-3</v>
      </c>
      <c r="J79" s="26"/>
      <c r="K79" s="3">
        <f t="shared" si="2"/>
        <v>-4.9513021151335185E-2</v>
      </c>
      <c r="L79" s="3">
        <f t="shared" si="3"/>
        <v>3.4231591988598763E-4</v>
      </c>
    </row>
    <row r="80" spans="2:12" ht="24" x14ac:dyDescent="0.2">
      <c r="B80" s="15" t="s">
        <v>126</v>
      </c>
      <c r="C80" s="16">
        <v>1.6344503321143372E-2</v>
      </c>
      <c r="D80" s="17">
        <v>0.12680126385196006</v>
      </c>
      <c r="E80" s="18">
        <v>13399</v>
      </c>
      <c r="F80" s="19">
        <v>0</v>
      </c>
      <c r="H80" s="15" t="s">
        <v>126</v>
      </c>
      <c r="I80" s="32">
        <v>-1.741133093602441E-2</v>
      </c>
      <c r="J80" s="26"/>
      <c r="K80" s="3">
        <f t="shared" si="2"/>
        <v>-0.13506767093197464</v>
      </c>
      <c r="L80" s="3">
        <f t="shared" si="3"/>
        <v>2.2442958978833422E-3</v>
      </c>
    </row>
    <row r="81" spans="2:12" ht="24" x14ac:dyDescent="0.2">
      <c r="B81" s="15" t="s">
        <v>127</v>
      </c>
      <c r="C81" s="16">
        <v>6.7915516083289799E-3</v>
      </c>
      <c r="D81" s="17">
        <v>8.2133610052506634E-2</v>
      </c>
      <c r="E81" s="18">
        <v>13399</v>
      </c>
      <c r="F81" s="19">
        <v>0</v>
      </c>
      <c r="H81" s="15" t="s">
        <v>127</v>
      </c>
      <c r="I81" s="32">
        <v>-5.5543442964399014E-3</v>
      </c>
      <c r="J81" s="26"/>
      <c r="K81" s="3">
        <f t="shared" si="2"/>
        <v>-6.7166433777518339E-2</v>
      </c>
      <c r="L81" s="3">
        <f t="shared" si="3"/>
        <v>4.5928354927518556E-4</v>
      </c>
    </row>
    <row r="82" spans="2:12" ht="24" x14ac:dyDescent="0.2">
      <c r="B82" s="15" t="s">
        <v>128</v>
      </c>
      <c r="C82" s="16">
        <v>4.1794163743562951E-3</v>
      </c>
      <c r="D82" s="17">
        <v>6.4515575582085843E-2</v>
      </c>
      <c r="E82" s="18">
        <v>13399</v>
      </c>
      <c r="F82" s="19">
        <v>0</v>
      </c>
      <c r="H82" s="15" t="s">
        <v>128</v>
      </c>
      <c r="I82" s="32">
        <v>1.05344505888812E-2</v>
      </c>
      <c r="J82" s="26"/>
      <c r="K82" s="3">
        <f t="shared" ref="K82:K106" si="4">((1-C82)/D82)*I82</f>
        <v>0.16260294725647734</v>
      </c>
      <c r="L82" s="3">
        <f t="shared" si="3"/>
        <v>-6.8243761120907818E-4</v>
      </c>
    </row>
    <row r="83" spans="2:12" ht="24" x14ac:dyDescent="0.2">
      <c r="B83" s="15" t="s">
        <v>129</v>
      </c>
      <c r="C83" s="16">
        <v>0.8677513247257258</v>
      </c>
      <c r="D83" s="17">
        <v>0.33877356529489655</v>
      </c>
      <c r="E83" s="18">
        <v>13399</v>
      </c>
      <c r="F83" s="19">
        <v>0</v>
      </c>
      <c r="H83" s="15" t="s">
        <v>129</v>
      </c>
      <c r="I83" s="32">
        <v>4.0203089971101363E-2</v>
      </c>
      <c r="J83" s="26"/>
      <c r="K83" s="3">
        <f t="shared" si="4"/>
        <v>1.5694274687525947E-2</v>
      </c>
      <c r="L83" s="3">
        <f t="shared" si="3"/>
        <v>-0.10297817821211297</v>
      </c>
    </row>
    <row r="84" spans="2:12" ht="24" x14ac:dyDescent="0.2">
      <c r="B84" s="15" t="s">
        <v>130</v>
      </c>
      <c r="C84" s="16">
        <v>2.5375027987163223E-3</v>
      </c>
      <c r="D84" s="17">
        <v>5.0311557239096118E-2</v>
      </c>
      <c r="E84" s="18">
        <v>13399</v>
      </c>
      <c r="F84" s="19">
        <v>0</v>
      </c>
      <c r="H84" s="15" t="s">
        <v>130</v>
      </c>
      <c r="I84" s="32">
        <v>-1.0566829127230471E-3</v>
      </c>
      <c r="J84" s="26"/>
      <c r="K84" s="3">
        <f t="shared" si="4"/>
        <v>-2.0949492218372695E-2</v>
      </c>
      <c r="L84" s="3">
        <f t="shared" si="3"/>
        <v>5.329463040962751E-5</v>
      </c>
    </row>
    <row r="85" spans="2:12" ht="24" x14ac:dyDescent="0.2">
      <c r="B85" s="15" t="s">
        <v>131</v>
      </c>
      <c r="C85" s="16">
        <v>4.4779461153817454E-4</v>
      </c>
      <c r="D85" s="17">
        <v>2.1157209150887483E-2</v>
      </c>
      <c r="E85" s="18">
        <v>13399</v>
      </c>
      <c r="F85" s="19">
        <v>0</v>
      </c>
      <c r="H85" s="15" t="s">
        <v>131</v>
      </c>
      <c r="I85" s="32">
        <v>3.2527501288867849E-3</v>
      </c>
      <c r="J85" s="26"/>
      <c r="K85" s="3">
        <f t="shared" si="4"/>
        <v>0.1536730833315039</v>
      </c>
      <c r="L85" s="3">
        <f t="shared" si="3"/>
        <v>-6.8844806987905895E-5</v>
      </c>
    </row>
    <row r="86" spans="2:12" ht="24" x14ac:dyDescent="0.2">
      <c r="B86" s="15" t="s">
        <v>132</v>
      </c>
      <c r="C86" s="16">
        <v>1.0448540935890738E-3</v>
      </c>
      <c r="D86" s="17">
        <v>3.2308517110107994E-2</v>
      </c>
      <c r="E86" s="18">
        <v>13399</v>
      </c>
      <c r="F86" s="19">
        <v>0</v>
      </c>
      <c r="H86" s="15" t="s">
        <v>132</v>
      </c>
      <c r="I86" s="32">
        <v>3.9231373107077852E-3</v>
      </c>
      <c r="J86" s="26"/>
      <c r="K86" s="3">
        <f t="shared" si="4"/>
        <v>0.12130046672438816</v>
      </c>
      <c r="L86" s="3">
        <f t="shared" si="3"/>
        <v>-1.268738538768348E-4</v>
      </c>
    </row>
    <row r="87" spans="2:12" ht="24" x14ac:dyDescent="0.2">
      <c r="B87" s="15" t="s">
        <v>133</v>
      </c>
      <c r="C87" s="16">
        <v>5.9705948205089933E-3</v>
      </c>
      <c r="D87" s="17">
        <v>7.7041480973514792E-2</v>
      </c>
      <c r="E87" s="18">
        <v>13399</v>
      </c>
      <c r="F87" s="19">
        <v>0</v>
      </c>
      <c r="H87" s="15" t="s">
        <v>133</v>
      </c>
      <c r="I87" s="32">
        <v>1.1455001793036814E-2</v>
      </c>
      <c r="J87" s="26"/>
      <c r="K87" s="3">
        <f t="shared" si="4"/>
        <v>0.14779841294298143</v>
      </c>
      <c r="L87" s="3">
        <f t="shared" si="3"/>
        <v>-8.8774480332145926E-4</v>
      </c>
    </row>
    <row r="88" spans="2:12" ht="24" x14ac:dyDescent="0.2">
      <c r="B88" s="15" t="s">
        <v>134</v>
      </c>
      <c r="C88" s="16">
        <v>1.4926487051272484E-4</v>
      </c>
      <c r="D88" s="17">
        <v>1.2216944367576943E-2</v>
      </c>
      <c r="E88" s="18">
        <v>13399</v>
      </c>
      <c r="F88" s="19">
        <v>0</v>
      </c>
      <c r="H88" s="15" t="s">
        <v>134</v>
      </c>
      <c r="I88" s="32">
        <v>1.4960633792425342E-3</v>
      </c>
      <c r="J88" s="26"/>
      <c r="K88" s="3">
        <f t="shared" si="4"/>
        <v>0.12243978727658161</v>
      </c>
      <c r="L88" s="3">
        <f t="shared" si="3"/>
        <v>-1.8278687359346365E-5</v>
      </c>
    </row>
    <row r="89" spans="2:12" ht="24" x14ac:dyDescent="0.2">
      <c r="B89" s="15" t="s">
        <v>135</v>
      </c>
      <c r="C89" s="16">
        <v>2.3136054929472349E-3</v>
      </c>
      <c r="D89" s="17">
        <v>4.8046071701544082E-2</v>
      </c>
      <c r="E89" s="18">
        <v>13399</v>
      </c>
      <c r="F89" s="19">
        <v>0</v>
      </c>
      <c r="H89" s="15" t="s">
        <v>135</v>
      </c>
      <c r="I89" s="32">
        <v>-1.6756246821419912E-3</v>
      </c>
      <c r="J89" s="26"/>
      <c r="K89" s="3">
        <f t="shared" si="4"/>
        <v>-3.4794685360708552E-2</v>
      </c>
      <c r="L89" s="3">
        <f t="shared" si="3"/>
        <v>8.0687855040541986E-5</v>
      </c>
    </row>
    <row r="90" spans="2:12" ht="24" x14ac:dyDescent="0.2">
      <c r="B90" s="15" t="s">
        <v>136</v>
      </c>
      <c r="C90" s="16">
        <v>3.5077244570490339E-3</v>
      </c>
      <c r="D90" s="17">
        <v>5.9124286189218424E-2</v>
      </c>
      <c r="E90" s="18">
        <v>13399</v>
      </c>
      <c r="F90" s="19">
        <v>0</v>
      </c>
      <c r="H90" s="15" t="s">
        <v>136</v>
      </c>
      <c r="I90" s="32">
        <v>-7.2121948044091191E-3</v>
      </c>
      <c r="J90" s="26"/>
      <c r="K90" s="3">
        <f t="shared" si="4"/>
        <v>-0.12155574088969304</v>
      </c>
      <c r="L90" s="3">
        <f t="shared" si="3"/>
        <v>4.2788494770937486E-4</v>
      </c>
    </row>
    <row r="91" spans="2:12" ht="24" x14ac:dyDescent="0.2">
      <c r="B91" s="15" t="s">
        <v>137</v>
      </c>
      <c r="C91" s="16">
        <v>0.24815284722740502</v>
      </c>
      <c r="D91" s="17">
        <v>0.43195710096933665</v>
      </c>
      <c r="E91" s="18">
        <v>13399</v>
      </c>
      <c r="F91" s="19">
        <v>0</v>
      </c>
      <c r="H91" s="15" t="s">
        <v>137</v>
      </c>
      <c r="I91" s="32">
        <v>-5.6352809987818622E-2</v>
      </c>
      <c r="J91" s="26"/>
      <c r="K91" s="3">
        <f t="shared" si="4"/>
        <v>-9.8085434051202486E-2</v>
      </c>
      <c r="L91" s="3">
        <f t="shared" si="3"/>
        <v>3.2373840403042316E-2</v>
      </c>
    </row>
    <row r="92" spans="2:12" ht="24" x14ac:dyDescent="0.2">
      <c r="B92" s="15" t="s">
        <v>138</v>
      </c>
      <c r="C92" s="16">
        <v>8.769311142622585E-2</v>
      </c>
      <c r="D92" s="17">
        <v>0.28285862352276858</v>
      </c>
      <c r="E92" s="18">
        <v>13399</v>
      </c>
      <c r="F92" s="19">
        <v>0</v>
      </c>
      <c r="H92" s="15" t="s">
        <v>138</v>
      </c>
      <c r="I92" s="32">
        <v>-3.6073383750970897E-2</v>
      </c>
      <c r="J92" s="26"/>
      <c r="K92" s="3">
        <f t="shared" si="4"/>
        <v>-0.1163478633965951</v>
      </c>
      <c r="L92" s="3">
        <f t="shared" si="3"/>
        <v>1.1183633793439077E-2</v>
      </c>
    </row>
    <row r="93" spans="2:12" ht="24" x14ac:dyDescent="0.2">
      <c r="B93" s="15" t="s">
        <v>139</v>
      </c>
      <c r="C93" s="16">
        <v>7.4110008209567882E-2</v>
      </c>
      <c r="D93" s="17">
        <v>0.26195960830275444</v>
      </c>
      <c r="E93" s="18">
        <v>13399</v>
      </c>
      <c r="F93" s="19">
        <v>0</v>
      </c>
      <c r="H93" s="15" t="s">
        <v>139</v>
      </c>
      <c r="I93" s="32">
        <v>-2.8563313629645305E-2</v>
      </c>
      <c r="J93" s="26"/>
      <c r="K93" s="3">
        <f t="shared" si="4"/>
        <v>-0.10095635122302841</v>
      </c>
      <c r="L93" s="3">
        <f t="shared" si="3"/>
        <v>8.0807397037294237E-3</v>
      </c>
    </row>
    <row r="94" spans="2:12" ht="24" x14ac:dyDescent="0.2">
      <c r="B94" s="15" t="s">
        <v>140</v>
      </c>
      <c r="C94" s="16">
        <v>3.7316217628181208E-4</v>
      </c>
      <c r="D94" s="17">
        <v>1.9314522203753397E-2</v>
      </c>
      <c r="E94" s="18">
        <v>13399</v>
      </c>
      <c r="F94" s="19">
        <v>0</v>
      </c>
      <c r="H94" s="15" t="s">
        <v>140</v>
      </c>
      <c r="I94" s="32">
        <v>-2.1397589022842827E-3</v>
      </c>
      <c r="J94" s="26"/>
      <c r="K94" s="3">
        <f t="shared" si="4"/>
        <v>-0.11074363645298578</v>
      </c>
      <c r="L94" s="3">
        <f t="shared" si="3"/>
        <v>4.1340763197321856E-5</v>
      </c>
    </row>
    <row r="95" spans="2:12" ht="24" x14ac:dyDescent="0.2">
      <c r="B95" s="15" t="s">
        <v>141</v>
      </c>
      <c r="C95" s="16">
        <v>8.9558922307634908E-4</v>
      </c>
      <c r="D95" s="17">
        <v>2.9914109181918447E-2</v>
      </c>
      <c r="E95" s="18">
        <v>13399</v>
      </c>
      <c r="F95" s="19">
        <v>0</v>
      </c>
      <c r="H95" s="15" t="s">
        <v>141</v>
      </c>
      <c r="I95" s="32">
        <v>5.2545824975847623E-3</v>
      </c>
      <c r="J95" s="26"/>
      <c r="K95" s="3">
        <f t="shared" si="4"/>
        <v>0.17549834154183813</v>
      </c>
      <c r="L95" s="3">
        <f t="shared" si="3"/>
        <v>-1.5731531325181578E-4</v>
      </c>
    </row>
    <row r="96" spans="2:12" ht="24" x14ac:dyDescent="0.2">
      <c r="B96" s="15" t="s">
        <v>142</v>
      </c>
      <c r="C96" s="16">
        <v>8.2095678781998651E-4</v>
      </c>
      <c r="D96" s="17">
        <v>2.8641648731281846E-2</v>
      </c>
      <c r="E96" s="18">
        <v>13399</v>
      </c>
      <c r="F96" s="19">
        <v>0</v>
      </c>
      <c r="H96" s="15" t="s">
        <v>142</v>
      </c>
      <c r="I96" s="32">
        <v>5.9661222797265647E-3</v>
      </c>
      <c r="J96" s="26"/>
      <c r="K96" s="3">
        <f t="shared" si="4"/>
        <v>0.20813132676378812</v>
      </c>
      <c r="L96" s="3">
        <f t="shared" si="3"/>
        <v>-1.7100721499863081E-4</v>
      </c>
    </row>
    <row r="97" spans="2:13" ht="24" x14ac:dyDescent="0.2">
      <c r="B97" s="15" t="s">
        <v>143</v>
      </c>
      <c r="C97" s="16">
        <v>5.9705948205089935E-4</v>
      </c>
      <c r="D97" s="17">
        <v>2.4428416623838795E-2</v>
      </c>
      <c r="E97" s="18">
        <v>13399</v>
      </c>
      <c r="F97" s="19">
        <v>0</v>
      </c>
      <c r="H97" s="15" t="s">
        <v>143</v>
      </c>
      <c r="I97" s="32">
        <v>2.306901640943335E-3</v>
      </c>
      <c r="J97" s="26"/>
      <c r="K97" s="3">
        <f t="shared" si="4"/>
        <v>9.4378785123329464E-2</v>
      </c>
      <c r="L97" s="3">
        <f t="shared" si="3"/>
        <v>-5.6383412813578953E-5</v>
      </c>
    </row>
    <row r="98" spans="2:13" ht="24" x14ac:dyDescent="0.2">
      <c r="B98" s="15" t="s">
        <v>144</v>
      </c>
      <c r="C98" s="16">
        <v>0.46122844988431971</v>
      </c>
      <c r="D98" s="17">
        <v>0.49851310334305937</v>
      </c>
      <c r="E98" s="18">
        <v>13399</v>
      </c>
      <c r="F98" s="19">
        <v>0</v>
      </c>
      <c r="H98" s="15" t="s">
        <v>144</v>
      </c>
      <c r="I98" s="32">
        <v>7.2523832880036401E-2</v>
      </c>
      <c r="J98" s="26"/>
      <c r="K98" s="3">
        <f t="shared" si="4"/>
        <v>7.8380643555959917E-2</v>
      </c>
      <c r="L98" s="3">
        <f t="shared" si="3"/>
        <v>-6.7099650529967081E-2</v>
      </c>
    </row>
    <row r="99" spans="2:13" ht="24" x14ac:dyDescent="0.2">
      <c r="B99" s="15" t="s">
        <v>145</v>
      </c>
      <c r="C99" s="16">
        <v>3.5077244570490334E-3</v>
      </c>
      <c r="D99" s="17">
        <v>5.9124286189218729E-2</v>
      </c>
      <c r="E99" s="18">
        <v>13399</v>
      </c>
      <c r="F99" s="19">
        <v>0</v>
      </c>
      <c r="H99" s="15" t="s">
        <v>145</v>
      </c>
      <c r="I99" s="32">
        <v>-7.1248382407323671E-4</v>
      </c>
      <c r="J99" s="26"/>
      <c r="K99" s="3">
        <f t="shared" si="4"/>
        <v>-1.2008341629124791E-2</v>
      </c>
      <c r="L99" s="3">
        <f t="shared" si="3"/>
        <v>4.2270225926367973E-5</v>
      </c>
    </row>
    <row r="100" spans="2:13" ht="24" x14ac:dyDescent="0.2">
      <c r="B100" s="15" t="s">
        <v>146</v>
      </c>
      <c r="C100" s="16">
        <v>4.8734980222404668E-2</v>
      </c>
      <c r="D100" s="17">
        <v>0.21532148553791797</v>
      </c>
      <c r="E100" s="18">
        <v>13399</v>
      </c>
      <c r="F100" s="19">
        <v>0</v>
      </c>
      <c r="H100" s="15" t="s">
        <v>146</v>
      </c>
      <c r="I100" s="32">
        <v>-1.7803473425385651E-2</v>
      </c>
      <c r="J100" s="26"/>
      <c r="K100" s="3">
        <f t="shared" si="4"/>
        <v>-7.8653653432680715E-2</v>
      </c>
      <c r="L100" s="3">
        <f t="shared" si="3"/>
        <v>4.0295650158120606E-3</v>
      </c>
    </row>
    <row r="101" spans="2:13" ht="24" x14ac:dyDescent="0.2">
      <c r="B101" s="15" t="s">
        <v>147</v>
      </c>
      <c r="C101" s="16">
        <v>4.4704828718561088E-2</v>
      </c>
      <c r="D101" s="17">
        <v>0.20666275552549665</v>
      </c>
      <c r="E101" s="18">
        <v>13399</v>
      </c>
      <c r="F101" s="19">
        <v>0</v>
      </c>
      <c r="H101" s="15" t="s">
        <v>147</v>
      </c>
      <c r="I101" s="32">
        <v>3.0636878646257592E-2</v>
      </c>
      <c r="J101" s="26"/>
      <c r="K101" s="3">
        <f t="shared" si="4"/>
        <v>0.14161846511474829</v>
      </c>
      <c r="L101" s="3">
        <f t="shared" si="3"/>
        <v>-6.6273016096667367E-3</v>
      </c>
    </row>
    <row r="102" spans="2:13" ht="24" x14ac:dyDescent="0.2">
      <c r="B102" s="15" t="s">
        <v>148</v>
      </c>
      <c r="C102" s="16">
        <v>5.2242704679453689E-4</v>
      </c>
      <c r="D102" s="17">
        <v>2.2851544571806447E-2</v>
      </c>
      <c r="E102" s="18">
        <v>13399</v>
      </c>
      <c r="F102" s="19">
        <v>0</v>
      </c>
      <c r="H102" s="15" t="s">
        <v>148</v>
      </c>
      <c r="I102" s="32">
        <v>1.8286618020489751E-3</v>
      </c>
      <c r="J102" s="26"/>
      <c r="K102" s="3">
        <f t="shared" si="4"/>
        <v>7.9981747138401948E-2</v>
      </c>
      <c r="L102" s="3">
        <f t="shared" si="3"/>
        <v>-4.180646878500698E-5</v>
      </c>
    </row>
    <row r="103" spans="2:13" ht="24" x14ac:dyDescent="0.2">
      <c r="B103" s="15" t="s">
        <v>149</v>
      </c>
      <c r="C103" s="16">
        <v>2.238973057690872E-3</v>
      </c>
      <c r="D103" s="17">
        <v>4.7266550494627718E-2</v>
      </c>
      <c r="E103" s="18">
        <v>13399</v>
      </c>
      <c r="F103" s="19">
        <v>0</v>
      </c>
      <c r="H103" s="15" t="s">
        <v>149</v>
      </c>
      <c r="I103" s="32">
        <v>7.9548750303006614E-3</v>
      </c>
      <c r="J103" s="26"/>
      <c r="K103" s="3">
        <f t="shared" si="4"/>
        <v>0.16792137772636151</v>
      </c>
      <c r="L103" s="3">
        <f t="shared" si="3"/>
        <v>-3.7681511943981184E-4</v>
      </c>
    </row>
    <row r="104" spans="2:13" ht="24" x14ac:dyDescent="0.2">
      <c r="B104" s="15" t="s">
        <v>150</v>
      </c>
      <c r="C104" s="16">
        <v>2.059855213075603E-2</v>
      </c>
      <c r="D104" s="17">
        <v>0.14204139377938954</v>
      </c>
      <c r="E104" s="18">
        <v>13399</v>
      </c>
      <c r="F104" s="19">
        <v>0</v>
      </c>
      <c r="H104" s="15" t="s">
        <v>150</v>
      </c>
      <c r="I104" s="32">
        <v>2.227629353094485E-2</v>
      </c>
      <c r="J104" s="26"/>
      <c r="K104" s="3">
        <f t="shared" si="4"/>
        <v>0.15359912738714204</v>
      </c>
      <c r="L104" s="3">
        <f t="shared" si="3"/>
        <v>-3.2304624825764848E-3</v>
      </c>
    </row>
    <row r="105" spans="2:13" x14ac:dyDescent="0.2">
      <c r="B105" s="15" t="s">
        <v>151</v>
      </c>
      <c r="C105" s="16">
        <v>0.48152847227405021</v>
      </c>
      <c r="D105" s="17">
        <v>0.49967733258433483</v>
      </c>
      <c r="E105" s="18">
        <v>13399</v>
      </c>
      <c r="F105" s="19">
        <v>0</v>
      </c>
      <c r="H105" s="15" t="s">
        <v>151</v>
      </c>
      <c r="I105" s="32">
        <v>-3.5288266537255517E-2</v>
      </c>
      <c r="J105" s="26"/>
      <c r="K105" s="3">
        <f t="shared" si="4"/>
        <v>-3.661555221595611E-2</v>
      </c>
      <c r="L105" s="3">
        <f t="shared" si="3"/>
        <v>3.4006555764696814E-2</v>
      </c>
    </row>
    <row r="106" spans="2:13" x14ac:dyDescent="0.2">
      <c r="B106" s="15" t="s">
        <v>152</v>
      </c>
      <c r="C106" s="16">
        <v>0.66303455481752371</v>
      </c>
      <c r="D106" s="17">
        <v>0.47269060656926665</v>
      </c>
      <c r="E106" s="18">
        <v>13399</v>
      </c>
      <c r="F106" s="19">
        <v>0</v>
      </c>
      <c r="H106" s="15" t="s">
        <v>152</v>
      </c>
      <c r="I106" s="32">
        <v>-7.7063752210096967E-2</v>
      </c>
      <c r="J106" s="26"/>
      <c r="K106" s="3">
        <f t="shared" si="4"/>
        <v>-5.4936191263411788E-2</v>
      </c>
      <c r="L106" s="3">
        <f t="shared" si="3"/>
        <v>0.10809592983037661</v>
      </c>
    </row>
    <row r="107" spans="2:13" ht="24.75" thickBot="1" x14ac:dyDescent="0.25">
      <c r="B107" s="20" t="s">
        <v>153</v>
      </c>
      <c r="C107" s="21">
        <v>2.0241062765878048</v>
      </c>
      <c r="D107" s="22">
        <v>1.2349470911773202</v>
      </c>
      <c r="E107" s="23">
        <v>13399</v>
      </c>
      <c r="F107" s="24">
        <v>0</v>
      </c>
      <c r="H107" s="20" t="s">
        <v>153</v>
      </c>
      <c r="I107" s="33">
        <v>2.6232499977272249E-3</v>
      </c>
      <c r="J107" s="26"/>
      <c r="M107" s="3" t="str">
        <f>"((memsleep-"&amp;C107&amp;")/"&amp;D107&amp;")*("&amp;I107&amp;")"</f>
        <v>((memsleep-2.0241062765878)/1.23494709117732)*(0.00262324999772722)</v>
      </c>
    </row>
    <row r="108" spans="2:13" ht="43.5" customHeight="1" thickTop="1" x14ac:dyDescent="0.2">
      <c r="B108" s="25" t="s">
        <v>48</v>
      </c>
      <c r="C108" s="25"/>
      <c r="D108" s="25"/>
      <c r="E108" s="25"/>
      <c r="F108" s="25"/>
      <c r="H108" s="25" t="s">
        <v>7</v>
      </c>
      <c r="I108" s="25"/>
      <c r="J108" s="26"/>
    </row>
  </sheetData>
  <mergeCells count="7">
    <mergeCell ref="K3:L3"/>
    <mergeCell ref="B3:F3"/>
    <mergeCell ref="B4"/>
    <mergeCell ref="B108:F108"/>
    <mergeCell ref="H2:I2"/>
    <mergeCell ref="H3:H4"/>
    <mergeCell ref="H108:I108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5"/>
  <sheetViews>
    <sheetView topLeftCell="A97" workbookViewId="0">
      <selection activeCell="M108" sqref="M108"/>
    </sheetView>
  </sheetViews>
  <sheetFormatPr defaultColWidth="9.140625" defaultRowHeight="15" x14ac:dyDescent="0.25"/>
  <cols>
    <col min="1" max="1" width="9.140625" style="3"/>
    <col min="2" max="2" width="30.7109375" style="3" customWidth="1"/>
    <col min="3" max="5" width="9.140625" style="3"/>
    <col min="6" max="6" width="5.5703125" style="3" customWidth="1"/>
    <col min="7" max="7" width="4.7109375" style="3" customWidth="1"/>
    <col min="8" max="8" width="27.7109375" style="3" customWidth="1"/>
    <col min="9" max="9" width="7.140625" style="3" customWidth="1"/>
    <col min="10" max="10" width="4.7109375" style="3" customWidth="1"/>
    <col min="11" max="11" width="12.7109375" style="3" bestFit="1" customWidth="1"/>
    <col min="12" max="12" width="15.28515625" style="3" bestFit="1" customWidth="1"/>
    <col min="13" max="16384" width="9.140625" style="3"/>
  </cols>
  <sheetData>
    <row r="1" spans="1:12" x14ac:dyDescent="0.25">
      <c r="A1" s="3" t="s">
        <v>3</v>
      </c>
    </row>
    <row r="4" spans="1:12" ht="15.75" customHeight="1" thickBot="1" x14ac:dyDescent="0.25">
      <c r="H4" s="34" t="s">
        <v>6</v>
      </c>
      <c r="I4" s="34"/>
      <c r="J4" s="59"/>
    </row>
    <row r="5" spans="1:12" ht="16.5" thickTop="1" thickBot="1" x14ac:dyDescent="0.25">
      <c r="B5" s="34" t="s">
        <v>0</v>
      </c>
      <c r="C5" s="34"/>
      <c r="D5" s="34"/>
      <c r="E5" s="34"/>
      <c r="F5" s="34"/>
      <c r="H5" s="60" t="s">
        <v>47</v>
      </c>
      <c r="I5" s="61" t="s">
        <v>4</v>
      </c>
      <c r="J5" s="59"/>
      <c r="K5" s="4" t="s">
        <v>8</v>
      </c>
      <c r="L5" s="4"/>
    </row>
    <row r="6" spans="1:12" ht="27" thickTop="1" thickBot="1" x14ac:dyDescent="0.25">
      <c r="B6" s="35" t="s">
        <v>47</v>
      </c>
      <c r="C6" s="36" t="s">
        <v>1</v>
      </c>
      <c r="D6" s="37" t="s">
        <v>49</v>
      </c>
      <c r="E6" s="37" t="s">
        <v>50</v>
      </c>
      <c r="F6" s="38" t="s">
        <v>2</v>
      </c>
      <c r="H6" s="62"/>
      <c r="I6" s="63" t="s">
        <v>5</v>
      </c>
      <c r="J6" s="59"/>
      <c r="K6" s="2" t="s">
        <v>9</v>
      </c>
      <c r="L6" s="2" t="s">
        <v>10</v>
      </c>
    </row>
    <row r="7" spans="1:12" ht="24.75" thickTop="1" x14ac:dyDescent="0.2">
      <c r="B7" s="39" t="s">
        <v>51</v>
      </c>
      <c r="C7" s="40">
        <v>5.2250803858520899E-3</v>
      </c>
      <c r="D7" s="41">
        <v>7.2102868878402143E-2</v>
      </c>
      <c r="E7" s="42">
        <v>4976</v>
      </c>
      <c r="F7" s="43">
        <v>0</v>
      </c>
      <c r="H7" s="39" t="s">
        <v>51</v>
      </c>
      <c r="I7" s="64">
        <v>1.9197143327521007E-2</v>
      </c>
      <c r="J7" s="59"/>
      <c r="K7" s="3">
        <f>((1-C7)/D7)*I7</f>
        <v>0.2648554351236958</v>
      </c>
      <c r="L7" s="3">
        <f>((0-C7)/D7)*I7</f>
        <v>-1.391159861255776E-3</v>
      </c>
    </row>
    <row r="8" spans="1:12" ht="24" x14ac:dyDescent="0.2">
      <c r="B8" s="44" t="s">
        <v>52</v>
      </c>
      <c r="C8" s="45">
        <v>3.0747588424437301E-2</v>
      </c>
      <c r="D8" s="46">
        <v>0.17265041157580896</v>
      </c>
      <c r="E8" s="47">
        <v>4976</v>
      </c>
      <c r="F8" s="48">
        <v>0</v>
      </c>
      <c r="H8" s="44" t="s">
        <v>52</v>
      </c>
      <c r="I8" s="65">
        <v>1.2000536513782158E-2</v>
      </c>
      <c r="J8" s="59"/>
      <c r="K8" s="3">
        <f t="shared" ref="K8:K18" si="0">((1-C8)/D8)*I8</f>
        <v>6.7370525503072223E-2</v>
      </c>
      <c r="L8" s="3">
        <f t="shared" ref="L8:L71" si="1">((0-C8)/D8)*I8</f>
        <v>-2.1371947754447542E-3</v>
      </c>
    </row>
    <row r="9" spans="1:12" ht="24" x14ac:dyDescent="0.2">
      <c r="B9" s="44" t="s">
        <v>53</v>
      </c>
      <c r="C9" s="45">
        <v>5.1647909967845657E-2</v>
      </c>
      <c r="D9" s="46">
        <v>0.22133740910883243</v>
      </c>
      <c r="E9" s="47">
        <v>4976</v>
      </c>
      <c r="F9" s="48">
        <v>0</v>
      </c>
      <c r="H9" s="44" t="s">
        <v>53</v>
      </c>
      <c r="I9" s="65">
        <v>-3.0723875383715867E-3</v>
      </c>
      <c r="J9" s="59"/>
      <c r="K9" s="3">
        <f t="shared" si="0"/>
        <v>-1.3164088055131975E-2</v>
      </c>
      <c r="L9" s="3">
        <f t="shared" si="1"/>
        <v>7.1692532955476096E-4</v>
      </c>
    </row>
    <row r="10" spans="1:12" ht="24" x14ac:dyDescent="0.2">
      <c r="B10" s="44" t="s">
        <v>54</v>
      </c>
      <c r="C10" s="45">
        <v>0.19151929260450162</v>
      </c>
      <c r="D10" s="46">
        <v>0.39353624574255763</v>
      </c>
      <c r="E10" s="47">
        <v>4976</v>
      </c>
      <c r="F10" s="48">
        <v>0</v>
      </c>
      <c r="H10" s="44" t="s">
        <v>54</v>
      </c>
      <c r="I10" s="65">
        <v>4.6901717777774066E-3</v>
      </c>
      <c r="J10" s="59"/>
      <c r="K10" s="3">
        <f t="shared" si="0"/>
        <v>9.6354870427474235E-3</v>
      </c>
      <c r="L10" s="3">
        <f t="shared" si="1"/>
        <v>-2.2825302390599789E-3</v>
      </c>
    </row>
    <row r="11" spans="1:12" ht="24" x14ac:dyDescent="0.2">
      <c r="B11" s="44" t="s">
        <v>55</v>
      </c>
      <c r="C11" s="45">
        <v>0.11917202572347267</v>
      </c>
      <c r="D11" s="46">
        <v>0.32402338421289723</v>
      </c>
      <c r="E11" s="47">
        <v>4976</v>
      </c>
      <c r="F11" s="48">
        <v>0</v>
      </c>
      <c r="H11" s="44" t="s">
        <v>55</v>
      </c>
      <c r="I11" s="65">
        <v>-3.0852962340319114E-2</v>
      </c>
      <c r="J11" s="59"/>
      <c r="K11" s="3">
        <f t="shared" si="0"/>
        <v>-8.38709600687257E-2</v>
      </c>
      <c r="L11" s="3">
        <f t="shared" si="1"/>
        <v>1.1347360100559969E-2</v>
      </c>
    </row>
    <row r="12" spans="1:12" ht="24" x14ac:dyDescent="0.2">
      <c r="B12" s="44" t="s">
        <v>56</v>
      </c>
      <c r="C12" s="45">
        <v>0.34063504823151125</v>
      </c>
      <c r="D12" s="46">
        <v>0.47397041937417028</v>
      </c>
      <c r="E12" s="47">
        <v>4976</v>
      </c>
      <c r="F12" s="48">
        <v>0</v>
      </c>
      <c r="H12" s="44" t="s">
        <v>56</v>
      </c>
      <c r="I12" s="65">
        <v>-2.3040096915648765E-2</v>
      </c>
      <c r="J12" s="59"/>
      <c r="K12" s="3">
        <f t="shared" si="0"/>
        <v>-3.2052279573875776E-2</v>
      </c>
      <c r="L12" s="3">
        <f t="shared" si="1"/>
        <v>1.6558553452520403E-2</v>
      </c>
    </row>
    <row r="13" spans="1:12" ht="24" x14ac:dyDescent="0.2">
      <c r="B13" s="44" t="s">
        <v>57</v>
      </c>
      <c r="C13" s="45">
        <v>5.3858520900321533E-2</v>
      </c>
      <c r="D13" s="46">
        <v>0.22576098732226471</v>
      </c>
      <c r="E13" s="47">
        <v>4976</v>
      </c>
      <c r="F13" s="48">
        <v>0</v>
      </c>
      <c r="H13" s="44" t="s">
        <v>57</v>
      </c>
      <c r="I13" s="65">
        <v>-1.8437466025920755E-2</v>
      </c>
      <c r="J13" s="59"/>
      <c r="K13" s="3">
        <f t="shared" si="0"/>
        <v>-7.7269556549703966E-2</v>
      </c>
      <c r="L13" s="3">
        <f t="shared" si="1"/>
        <v>4.3985219106458494E-3</v>
      </c>
    </row>
    <row r="14" spans="1:12" ht="24" x14ac:dyDescent="0.2">
      <c r="B14" s="44" t="s">
        <v>58</v>
      </c>
      <c r="C14" s="45">
        <v>1.9895498392282957E-2</v>
      </c>
      <c r="D14" s="46">
        <v>0.1396552436078527</v>
      </c>
      <c r="E14" s="47">
        <v>4976</v>
      </c>
      <c r="F14" s="48">
        <v>0</v>
      </c>
      <c r="H14" s="44" t="s">
        <v>58</v>
      </c>
      <c r="I14" s="65">
        <v>-1.380878604535411E-3</v>
      </c>
      <c r="J14" s="59"/>
      <c r="K14" s="3">
        <f t="shared" si="0"/>
        <v>-9.6910456171574628E-3</v>
      </c>
      <c r="L14" s="3">
        <f t="shared" si="1"/>
        <v>1.9672206604441026E-4</v>
      </c>
    </row>
    <row r="15" spans="1:12" ht="24" x14ac:dyDescent="0.2">
      <c r="B15" s="44" t="s">
        <v>59</v>
      </c>
      <c r="C15" s="45">
        <v>2.3311897106109324E-2</v>
      </c>
      <c r="D15" s="46">
        <v>0.15090735281225603</v>
      </c>
      <c r="E15" s="47">
        <v>4976</v>
      </c>
      <c r="F15" s="48">
        <v>0</v>
      </c>
      <c r="H15" s="44" t="s">
        <v>59</v>
      </c>
      <c r="I15" s="65">
        <v>-3.2510162347910002E-2</v>
      </c>
      <c r="J15" s="59"/>
      <c r="K15" s="3">
        <f t="shared" si="0"/>
        <v>-0.21040915632424922</v>
      </c>
      <c r="L15" s="3">
        <f t="shared" si="1"/>
        <v>5.022111550126114E-3</v>
      </c>
    </row>
    <row r="16" spans="1:12" ht="24" x14ac:dyDescent="0.2">
      <c r="B16" s="44" t="s">
        <v>60</v>
      </c>
      <c r="C16" s="45">
        <v>1.5072347266881029E-2</v>
      </c>
      <c r="D16" s="46">
        <v>0.12185300804182371</v>
      </c>
      <c r="E16" s="47">
        <v>4976</v>
      </c>
      <c r="F16" s="48">
        <v>0</v>
      </c>
      <c r="H16" s="44" t="s">
        <v>60</v>
      </c>
      <c r="I16" s="65">
        <v>-6.5102468542535307E-3</v>
      </c>
      <c r="J16" s="59"/>
      <c r="K16" s="3">
        <f t="shared" si="0"/>
        <v>-5.2621779764946496E-2</v>
      </c>
      <c r="L16" s="3">
        <f t="shared" si="1"/>
        <v>8.0527106353213375E-4</v>
      </c>
    </row>
    <row r="17" spans="2:12" ht="24" x14ac:dyDescent="0.2">
      <c r="B17" s="44" t="s">
        <v>61</v>
      </c>
      <c r="C17" s="45">
        <v>1.4067524115755625E-3</v>
      </c>
      <c r="D17" s="46">
        <v>3.7484074294992599E-2</v>
      </c>
      <c r="E17" s="47">
        <v>4976</v>
      </c>
      <c r="F17" s="48">
        <v>0</v>
      </c>
      <c r="H17" s="44" t="s">
        <v>61</v>
      </c>
      <c r="I17" s="65">
        <v>6.9948072506242224E-3</v>
      </c>
      <c r="J17" s="59"/>
      <c r="K17" s="3">
        <f t="shared" si="0"/>
        <v>0.18634493234874963</v>
      </c>
      <c r="L17" s="3">
        <f t="shared" si="1"/>
        <v>-2.625104702035112E-4</v>
      </c>
    </row>
    <row r="18" spans="2:12" ht="24" x14ac:dyDescent="0.2">
      <c r="B18" s="44" t="s">
        <v>62</v>
      </c>
      <c r="C18" s="45">
        <v>1.4067524115755627E-3</v>
      </c>
      <c r="D18" s="46">
        <v>3.7484074294992363E-2</v>
      </c>
      <c r="E18" s="47">
        <v>4976</v>
      </c>
      <c r="F18" s="48">
        <v>0</v>
      </c>
      <c r="H18" s="44" t="s">
        <v>62</v>
      </c>
      <c r="I18" s="65">
        <v>1.4993051097157746E-4</v>
      </c>
      <c r="J18" s="59"/>
      <c r="K18" s="3">
        <f t="shared" si="0"/>
        <v>3.994218843059465E-3</v>
      </c>
      <c r="L18" s="3">
        <f t="shared" si="1"/>
        <v>-5.6267924937444673E-6</v>
      </c>
    </row>
    <row r="19" spans="2:12" ht="48" x14ac:dyDescent="0.2">
      <c r="B19" s="44" t="s">
        <v>63</v>
      </c>
      <c r="C19" s="45">
        <v>1.7081993569131832E-2</v>
      </c>
      <c r="D19" s="46">
        <v>0.12959002268392902</v>
      </c>
      <c r="E19" s="47">
        <v>4976</v>
      </c>
      <c r="F19" s="48">
        <v>0</v>
      </c>
      <c r="H19" s="44" t="s">
        <v>63</v>
      </c>
      <c r="I19" s="65">
        <v>-2.4634020024095545E-2</v>
      </c>
      <c r="J19" s="59"/>
      <c r="K19" s="3">
        <f>((1-C19)/D19)*I19</f>
        <v>-0.18684479986177868</v>
      </c>
      <c r="L19" s="3">
        <f t="shared" si="1"/>
        <v>3.2471494557863808E-3</v>
      </c>
    </row>
    <row r="20" spans="2:12" ht="24" x14ac:dyDescent="0.2">
      <c r="B20" s="44" t="s">
        <v>64</v>
      </c>
      <c r="C20" s="45">
        <v>2.6125401929260449E-3</v>
      </c>
      <c r="D20" s="46">
        <v>5.1051332876238836E-2</v>
      </c>
      <c r="E20" s="47">
        <v>4976</v>
      </c>
      <c r="F20" s="48">
        <v>0</v>
      </c>
      <c r="H20" s="44" t="s">
        <v>64</v>
      </c>
      <c r="I20" s="65">
        <v>2.0062688413100764E-2</v>
      </c>
      <c r="J20" s="59"/>
      <c r="K20" s="3">
        <f t="shared" ref="K20:K58" si="2">((1-C20)/D20)*I20</f>
        <v>0.39196378832563061</v>
      </c>
      <c r="L20" s="3">
        <f t="shared" ref="L20:L58" si="3">((0-C20)/D20)*I20</f>
        <v>-1.0267034552152322E-3</v>
      </c>
    </row>
    <row r="21" spans="2:12" ht="24" x14ac:dyDescent="0.2">
      <c r="B21" s="44" t="s">
        <v>65</v>
      </c>
      <c r="C21" s="45">
        <v>0.12640675241157556</v>
      </c>
      <c r="D21" s="46">
        <v>0.33234061135588744</v>
      </c>
      <c r="E21" s="47">
        <v>4976</v>
      </c>
      <c r="F21" s="48">
        <v>0</v>
      </c>
      <c r="H21" s="44" t="s">
        <v>65</v>
      </c>
      <c r="I21" s="65">
        <v>8.5004736863149882E-2</v>
      </c>
      <c r="J21" s="59"/>
      <c r="K21" s="3">
        <f t="shared" si="2"/>
        <v>0.22344414615389152</v>
      </c>
      <c r="L21" s="3">
        <f t="shared" si="3"/>
        <v>-3.2331807667540319E-2</v>
      </c>
    </row>
    <row r="22" spans="2:12" ht="24" x14ac:dyDescent="0.2">
      <c r="B22" s="44" t="s">
        <v>66</v>
      </c>
      <c r="C22" s="45">
        <v>2.2106109324758843E-3</v>
      </c>
      <c r="D22" s="46">
        <v>4.6969857285450778E-2</v>
      </c>
      <c r="E22" s="47">
        <v>4976</v>
      </c>
      <c r="F22" s="48">
        <v>0</v>
      </c>
      <c r="H22" s="44" t="s">
        <v>66</v>
      </c>
      <c r="I22" s="65">
        <v>1.0908364955725525E-2</v>
      </c>
      <c r="J22" s="59"/>
      <c r="K22" s="3">
        <f t="shared" si="2"/>
        <v>0.23172841975550201</v>
      </c>
      <c r="L22" s="3">
        <f t="shared" si="3"/>
        <v>-5.1339629754491888E-4</v>
      </c>
    </row>
    <row r="23" spans="2:12" ht="24" x14ac:dyDescent="0.2">
      <c r="B23" s="44" t="s">
        <v>67</v>
      </c>
      <c r="C23" s="45">
        <v>0.10550643086816718</v>
      </c>
      <c r="D23" s="46">
        <v>0.30723572990047882</v>
      </c>
      <c r="E23" s="47">
        <v>4976</v>
      </c>
      <c r="F23" s="48">
        <v>0</v>
      </c>
      <c r="H23" s="44" t="s">
        <v>67</v>
      </c>
      <c r="I23" s="65">
        <v>9.3488053740768129E-2</v>
      </c>
      <c r="J23" s="59"/>
      <c r="K23" s="3">
        <f t="shared" si="2"/>
        <v>0.27218339119885665</v>
      </c>
      <c r="L23" s="3">
        <f t="shared" si="3"/>
        <v>-3.2104309229251782E-2</v>
      </c>
    </row>
    <row r="24" spans="2:12" ht="24" x14ac:dyDescent="0.2">
      <c r="B24" s="44" t="s">
        <v>68</v>
      </c>
      <c r="C24" s="45">
        <v>2.5924437299035371E-2</v>
      </c>
      <c r="D24" s="46">
        <v>0.15892588430205809</v>
      </c>
      <c r="E24" s="47">
        <v>4976</v>
      </c>
      <c r="F24" s="48">
        <v>0</v>
      </c>
      <c r="H24" s="44" t="s">
        <v>68</v>
      </c>
      <c r="I24" s="65">
        <v>2.5288207685980314E-2</v>
      </c>
      <c r="J24" s="59"/>
      <c r="K24" s="3">
        <f t="shared" si="2"/>
        <v>0.15499441918852447</v>
      </c>
      <c r="L24" s="3">
        <f t="shared" si="3"/>
        <v>-4.1250835723787198E-3</v>
      </c>
    </row>
    <row r="25" spans="2:12" ht="24" x14ac:dyDescent="0.2">
      <c r="B25" s="44" t="s">
        <v>69</v>
      </c>
      <c r="C25" s="45">
        <v>1.8086816720257234E-3</v>
      </c>
      <c r="D25" s="46">
        <v>4.2494390679079667E-2</v>
      </c>
      <c r="E25" s="47">
        <v>4976</v>
      </c>
      <c r="F25" s="48">
        <v>0</v>
      </c>
      <c r="H25" s="44" t="s">
        <v>69</v>
      </c>
      <c r="I25" s="65">
        <v>3.5298516715908815E-3</v>
      </c>
      <c r="J25" s="59"/>
      <c r="K25" s="3">
        <f t="shared" si="2"/>
        <v>8.2916056384405037E-2</v>
      </c>
      <c r="L25" s="3">
        <f t="shared" si="3"/>
        <v>-1.5024048871746434E-4</v>
      </c>
    </row>
    <row r="26" spans="2:12" ht="24" x14ac:dyDescent="0.2">
      <c r="B26" s="44" t="s">
        <v>70</v>
      </c>
      <c r="C26" s="45">
        <v>7.2347266881028936E-3</v>
      </c>
      <c r="D26" s="46">
        <v>8.475747231608674E-2</v>
      </c>
      <c r="E26" s="47">
        <v>4976</v>
      </c>
      <c r="F26" s="48">
        <v>0</v>
      </c>
      <c r="H26" s="44" t="s">
        <v>70</v>
      </c>
      <c r="I26" s="65">
        <v>6.4662900879065271E-3</v>
      </c>
      <c r="J26" s="59"/>
      <c r="K26" s="3">
        <f t="shared" si="2"/>
        <v>7.5739732096943721E-2</v>
      </c>
      <c r="L26" s="3">
        <f t="shared" si="3"/>
        <v>-5.5194946467408386E-4</v>
      </c>
    </row>
    <row r="27" spans="2:12" ht="24" x14ac:dyDescent="0.2">
      <c r="B27" s="44" t="s">
        <v>71</v>
      </c>
      <c r="C27" s="45">
        <v>0.13826366559485531</v>
      </c>
      <c r="D27" s="46">
        <v>0.34521120126895366</v>
      </c>
      <c r="E27" s="47">
        <v>4976</v>
      </c>
      <c r="F27" s="48">
        <v>0</v>
      </c>
      <c r="H27" s="44" t="s">
        <v>71</v>
      </c>
      <c r="I27" s="65">
        <v>-1.0637477740188344E-2</v>
      </c>
      <c r="J27" s="59"/>
      <c r="K27" s="3">
        <f t="shared" si="2"/>
        <v>-2.6553892346049511E-2</v>
      </c>
      <c r="L27" s="3">
        <f t="shared" si="3"/>
        <v>4.2605125779109285E-3</v>
      </c>
    </row>
    <row r="28" spans="2:12" ht="24" x14ac:dyDescent="0.2">
      <c r="B28" s="44" t="s">
        <v>72</v>
      </c>
      <c r="C28" s="45">
        <v>2.5723472668810289E-2</v>
      </c>
      <c r="D28" s="46">
        <v>0.15832502381337277</v>
      </c>
      <c r="E28" s="47">
        <v>4976</v>
      </c>
      <c r="F28" s="48">
        <v>0</v>
      </c>
      <c r="H28" s="44" t="s">
        <v>72</v>
      </c>
      <c r="I28" s="65">
        <v>-2.1266130157710464E-2</v>
      </c>
      <c r="J28" s="59"/>
      <c r="K28" s="3">
        <f t="shared" si="2"/>
        <v>-0.1308642875320207</v>
      </c>
      <c r="L28" s="3">
        <f t="shared" si="3"/>
        <v>3.4551627071160579E-3</v>
      </c>
    </row>
    <row r="29" spans="2:12" ht="24" x14ac:dyDescent="0.2">
      <c r="B29" s="44" t="s">
        <v>73</v>
      </c>
      <c r="C29" s="45">
        <v>1.2057877813504824E-3</v>
      </c>
      <c r="D29" s="46">
        <v>3.4707001229350019E-2</v>
      </c>
      <c r="E29" s="47">
        <v>4976</v>
      </c>
      <c r="F29" s="48">
        <v>0</v>
      </c>
      <c r="H29" s="44" t="s">
        <v>73</v>
      </c>
      <c r="I29" s="65">
        <v>-8.0517082759890505E-3</v>
      </c>
      <c r="J29" s="59"/>
      <c r="K29" s="3">
        <f t="shared" si="2"/>
        <v>-0.23171116315661802</v>
      </c>
      <c r="L29" s="3">
        <f t="shared" si="3"/>
        <v>2.7973178650698359E-4</v>
      </c>
    </row>
    <row r="30" spans="2:12" ht="24" x14ac:dyDescent="0.2">
      <c r="B30" s="44" t="s">
        <v>74</v>
      </c>
      <c r="C30" s="45">
        <v>3.2154340836012861E-3</v>
      </c>
      <c r="D30" s="46">
        <v>5.6619248559741625E-2</v>
      </c>
      <c r="E30" s="47">
        <v>4976</v>
      </c>
      <c r="F30" s="48">
        <v>0</v>
      </c>
      <c r="H30" s="44" t="s">
        <v>74</v>
      </c>
      <c r="I30" s="65">
        <v>2.4346724502334344E-3</v>
      </c>
      <c r="J30" s="59"/>
      <c r="K30" s="3">
        <f t="shared" si="2"/>
        <v>4.2862524374442587E-2</v>
      </c>
      <c r="L30" s="3">
        <f t="shared" si="3"/>
        <v>-1.382662076594922E-4</v>
      </c>
    </row>
    <row r="31" spans="2:12" ht="24" x14ac:dyDescent="0.2">
      <c r="B31" s="44" t="s">
        <v>75</v>
      </c>
      <c r="C31" s="45">
        <v>6.028938906752411E-4</v>
      </c>
      <c r="D31" s="46">
        <v>2.4548961714743179E-2</v>
      </c>
      <c r="E31" s="47">
        <v>4976</v>
      </c>
      <c r="F31" s="48">
        <v>0</v>
      </c>
      <c r="H31" s="44" t="s">
        <v>75</v>
      </c>
      <c r="I31" s="65">
        <v>-4.8106291173344549E-3</v>
      </c>
      <c r="J31" s="59"/>
      <c r="K31" s="3">
        <f t="shared" si="2"/>
        <v>-0.19584245045858578</v>
      </c>
      <c r="L31" s="3">
        <f t="shared" si="3"/>
        <v>1.1814344487748988E-4</v>
      </c>
    </row>
    <row r="32" spans="2:12" ht="24" x14ac:dyDescent="0.2">
      <c r="B32" s="44" t="s">
        <v>76</v>
      </c>
      <c r="C32" s="45">
        <v>3.8786173633440515E-2</v>
      </c>
      <c r="D32" s="46">
        <v>0.19310437643601575</v>
      </c>
      <c r="E32" s="47">
        <v>4976</v>
      </c>
      <c r="F32" s="48">
        <v>0</v>
      </c>
      <c r="H32" s="44" t="s">
        <v>76</v>
      </c>
      <c r="I32" s="65">
        <v>-4.3872269136221477E-2</v>
      </c>
      <c r="J32" s="59"/>
      <c r="K32" s="3">
        <f t="shared" si="2"/>
        <v>-0.21838257871790911</v>
      </c>
      <c r="L32" s="3">
        <f t="shared" si="3"/>
        <v>8.8120087168213363E-3</v>
      </c>
    </row>
    <row r="33" spans="2:12" ht="36" x14ac:dyDescent="0.2">
      <c r="B33" s="44" t="s">
        <v>77</v>
      </c>
      <c r="C33" s="45">
        <v>4.4212218649517677E-3</v>
      </c>
      <c r="D33" s="46">
        <v>6.6351785363310475E-2</v>
      </c>
      <c r="E33" s="47">
        <v>4976</v>
      </c>
      <c r="F33" s="48">
        <v>0</v>
      </c>
      <c r="H33" s="44" t="s">
        <v>77</v>
      </c>
      <c r="I33" s="65">
        <v>5.3177379076959561E-3</v>
      </c>
      <c r="J33" s="59"/>
      <c r="K33" s="3">
        <f t="shared" si="2"/>
        <v>7.9790272101914458E-2</v>
      </c>
      <c r="L33" s="3">
        <f t="shared" si="3"/>
        <v>-3.5433709855513078E-4</v>
      </c>
    </row>
    <row r="34" spans="2:12" ht="36" x14ac:dyDescent="0.2">
      <c r="B34" s="44" t="s">
        <v>78</v>
      </c>
      <c r="C34" s="45">
        <v>1.728295819935691E-2</v>
      </c>
      <c r="D34" s="46">
        <v>0.13033676179939749</v>
      </c>
      <c r="E34" s="47">
        <v>4976</v>
      </c>
      <c r="F34" s="48">
        <v>0</v>
      </c>
      <c r="H34" s="44" t="s">
        <v>78</v>
      </c>
      <c r="I34" s="65">
        <v>2.0960197945278661E-2</v>
      </c>
      <c r="J34" s="59"/>
      <c r="K34" s="3">
        <f t="shared" si="2"/>
        <v>0.1580363316992841</v>
      </c>
      <c r="L34" s="3">
        <f t="shared" si="3"/>
        <v>-2.7793710687399656E-3</v>
      </c>
    </row>
    <row r="35" spans="2:12" ht="36" x14ac:dyDescent="0.2">
      <c r="B35" s="44" t="s">
        <v>79</v>
      </c>
      <c r="C35" s="45">
        <v>2.8536977491961414E-2</v>
      </c>
      <c r="D35" s="46">
        <v>0.16651783926413077</v>
      </c>
      <c r="E35" s="47">
        <v>4976</v>
      </c>
      <c r="F35" s="48">
        <v>0</v>
      </c>
      <c r="H35" s="44" t="s">
        <v>79</v>
      </c>
      <c r="I35" s="65">
        <v>1.8184748116254066E-2</v>
      </c>
      <c r="J35" s="59"/>
      <c r="K35" s="3">
        <f t="shared" si="2"/>
        <v>0.10608959644583191</v>
      </c>
      <c r="L35" s="3">
        <f t="shared" si="3"/>
        <v>-3.1164093287770231E-3</v>
      </c>
    </row>
    <row r="36" spans="2:12" ht="36" x14ac:dyDescent="0.2">
      <c r="B36" s="44" t="s">
        <v>80</v>
      </c>
      <c r="C36" s="45">
        <v>3.4163987138263667E-3</v>
      </c>
      <c r="D36" s="46">
        <v>5.8355902022651736E-2</v>
      </c>
      <c r="E36" s="47">
        <v>4976</v>
      </c>
      <c r="F36" s="48">
        <v>0</v>
      </c>
      <c r="H36" s="44" t="s">
        <v>80</v>
      </c>
      <c r="I36" s="65">
        <v>6.3921637048582162E-3</v>
      </c>
      <c r="J36" s="59"/>
      <c r="K36" s="3">
        <f t="shared" si="2"/>
        <v>0.10916334602326311</v>
      </c>
      <c r="L36" s="3">
        <f t="shared" si="3"/>
        <v>-3.7422401338888341E-4</v>
      </c>
    </row>
    <row r="37" spans="2:12" ht="36" x14ac:dyDescent="0.2">
      <c r="B37" s="44" t="s">
        <v>81</v>
      </c>
      <c r="C37" s="45">
        <v>2.0900321543408359E-2</v>
      </c>
      <c r="D37" s="46">
        <v>0.14306505991589707</v>
      </c>
      <c r="E37" s="47">
        <v>4976</v>
      </c>
      <c r="F37" s="48">
        <v>0</v>
      </c>
      <c r="H37" s="44" t="s">
        <v>81</v>
      </c>
      <c r="I37" s="65">
        <v>-5.5512170375526543E-3</v>
      </c>
      <c r="J37" s="59"/>
      <c r="K37" s="3">
        <f t="shared" si="2"/>
        <v>-3.7991070773714546E-2</v>
      </c>
      <c r="L37" s="3">
        <f t="shared" si="3"/>
        <v>8.1097523819095071E-4</v>
      </c>
    </row>
    <row r="38" spans="2:12" ht="36" x14ac:dyDescent="0.2">
      <c r="B38" s="44" t="s">
        <v>82</v>
      </c>
      <c r="C38" s="45">
        <v>0.48412379421221863</v>
      </c>
      <c r="D38" s="46">
        <v>0.49979810592073648</v>
      </c>
      <c r="E38" s="47">
        <v>4976</v>
      </c>
      <c r="F38" s="48">
        <v>0</v>
      </c>
      <c r="H38" s="44" t="s">
        <v>82</v>
      </c>
      <c r="I38" s="65">
        <v>-2.1991259423769369E-2</v>
      </c>
      <c r="J38" s="59"/>
      <c r="K38" s="3">
        <f t="shared" si="2"/>
        <v>-2.2698700410497583E-2</v>
      </c>
      <c r="L38" s="3">
        <f t="shared" si="3"/>
        <v>2.1301585231355148E-2</v>
      </c>
    </row>
    <row r="39" spans="2:12" ht="36" x14ac:dyDescent="0.2">
      <c r="B39" s="44" t="s">
        <v>83</v>
      </c>
      <c r="C39" s="45">
        <v>8.4606109324758844E-2</v>
      </c>
      <c r="D39" s="46">
        <v>0.27832262396346602</v>
      </c>
      <c r="E39" s="47">
        <v>4976</v>
      </c>
      <c r="F39" s="48">
        <v>0</v>
      </c>
      <c r="H39" s="44" t="s">
        <v>83</v>
      </c>
      <c r="I39" s="65">
        <v>-4.6212248940619378E-2</v>
      </c>
      <c r="J39" s="59"/>
      <c r="K39" s="3">
        <f t="shared" si="2"/>
        <v>-0.15199055596773614</v>
      </c>
      <c r="L39" s="3">
        <f t="shared" si="3"/>
        <v>1.4047864777698555E-2</v>
      </c>
    </row>
    <row r="40" spans="2:12" ht="36" x14ac:dyDescent="0.2">
      <c r="B40" s="44" t="s">
        <v>84</v>
      </c>
      <c r="C40" s="45">
        <v>8.0385852090032143E-4</v>
      </c>
      <c r="D40" s="46">
        <v>2.8343849105118283E-2</v>
      </c>
      <c r="E40" s="47">
        <v>4976</v>
      </c>
      <c r="F40" s="48">
        <v>0</v>
      </c>
      <c r="H40" s="44" t="s">
        <v>84</v>
      </c>
      <c r="I40" s="65">
        <v>-4.061096916858381E-3</v>
      </c>
      <c r="J40" s="59"/>
      <c r="K40" s="3">
        <f t="shared" si="2"/>
        <v>-0.14316447827704551</v>
      </c>
      <c r="L40" s="3">
        <f t="shared" si="3"/>
        <v>1.1517657142159733E-4</v>
      </c>
    </row>
    <row r="41" spans="2:12" ht="24" x14ac:dyDescent="0.2">
      <c r="B41" s="44" t="s">
        <v>85</v>
      </c>
      <c r="C41" s="45">
        <v>2.0096463022508044E-4</v>
      </c>
      <c r="D41" s="46">
        <v>1.4176199428093514E-2</v>
      </c>
      <c r="E41" s="47">
        <v>4976</v>
      </c>
      <c r="F41" s="48">
        <v>0</v>
      </c>
      <c r="H41" s="44" t="s">
        <v>85</v>
      </c>
      <c r="I41" s="65">
        <v>3.0854257900773136E-3</v>
      </c>
      <c r="J41" s="59"/>
      <c r="K41" s="3">
        <f t="shared" si="2"/>
        <v>0.21760456632057862</v>
      </c>
      <c r="L41" s="3">
        <f t="shared" si="3"/>
        <v>-4.3739611320719329E-5</v>
      </c>
    </row>
    <row r="42" spans="2:12" ht="36" x14ac:dyDescent="0.2">
      <c r="B42" s="44" t="s">
        <v>86</v>
      </c>
      <c r="C42" s="45">
        <v>5.2250803858520899E-3</v>
      </c>
      <c r="D42" s="46">
        <v>7.2102868878402587E-2</v>
      </c>
      <c r="E42" s="47">
        <v>4976</v>
      </c>
      <c r="F42" s="48">
        <v>0</v>
      </c>
      <c r="H42" s="44" t="s">
        <v>86</v>
      </c>
      <c r="I42" s="65">
        <v>7.1198779637709467E-4</v>
      </c>
      <c r="J42" s="59"/>
      <c r="K42" s="3">
        <f t="shared" si="2"/>
        <v>9.8230155599180382E-3</v>
      </c>
      <c r="L42" s="3">
        <f t="shared" si="3"/>
        <v>-5.1595637284417976E-5</v>
      </c>
    </row>
    <row r="43" spans="2:12" ht="24" x14ac:dyDescent="0.2">
      <c r="B43" s="44" t="s">
        <v>87</v>
      </c>
      <c r="C43" s="45">
        <v>1.8086816720257234E-3</v>
      </c>
      <c r="D43" s="46">
        <v>4.2494390679079938E-2</v>
      </c>
      <c r="E43" s="47">
        <v>4976</v>
      </c>
      <c r="F43" s="48">
        <v>0</v>
      </c>
      <c r="H43" s="44" t="s">
        <v>87</v>
      </c>
      <c r="I43" s="65">
        <v>8.7620527721206914E-3</v>
      </c>
      <c r="J43" s="59"/>
      <c r="K43" s="3">
        <f t="shared" si="2"/>
        <v>0.20582022398942659</v>
      </c>
      <c r="L43" s="3">
        <f t="shared" si="3"/>
        <v>-3.7293779261220845E-4</v>
      </c>
    </row>
    <row r="44" spans="2:12" ht="24" x14ac:dyDescent="0.2">
      <c r="B44" s="44" t="s">
        <v>88</v>
      </c>
      <c r="C44" s="45">
        <v>2.4115755627009648E-3</v>
      </c>
      <c r="D44" s="46">
        <v>4.9053475267595674E-2</v>
      </c>
      <c r="E44" s="47">
        <v>4976</v>
      </c>
      <c r="F44" s="48">
        <v>0</v>
      </c>
      <c r="H44" s="44" t="s">
        <v>88</v>
      </c>
      <c r="I44" s="65">
        <v>5.6772219368577308E-3</v>
      </c>
      <c r="J44" s="59"/>
      <c r="K44" s="3">
        <f t="shared" si="2"/>
        <v>0.11545626189123562</v>
      </c>
      <c r="L44" s="3">
        <f t="shared" si="3"/>
        <v>-2.791045815259523E-4</v>
      </c>
    </row>
    <row r="45" spans="2:12" ht="24" x14ac:dyDescent="0.2">
      <c r="B45" s="44" t="s">
        <v>89</v>
      </c>
      <c r="C45" s="45">
        <v>1.8086816720257234E-3</v>
      </c>
      <c r="D45" s="46">
        <v>4.2494390679080472E-2</v>
      </c>
      <c r="E45" s="47">
        <v>4976</v>
      </c>
      <c r="F45" s="48">
        <v>0</v>
      </c>
      <c r="H45" s="44" t="s">
        <v>89</v>
      </c>
      <c r="I45" s="65">
        <v>1.8521213203573101E-2</v>
      </c>
      <c r="J45" s="59"/>
      <c r="K45" s="3">
        <f t="shared" si="2"/>
        <v>0.43506246187474851</v>
      </c>
      <c r="L45" s="3">
        <f t="shared" si="3"/>
        <v>-7.8831531243662902E-4</v>
      </c>
    </row>
    <row r="46" spans="2:12" ht="24" x14ac:dyDescent="0.2">
      <c r="B46" s="44" t="s">
        <v>90</v>
      </c>
      <c r="C46" s="45">
        <v>8.0385852090032149E-3</v>
      </c>
      <c r="D46" s="46">
        <v>8.9306042148047354E-2</v>
      </c>
      <c r="E46" s="47">
        <v>4976</v>
      </c>
      <c r="F46" s="48">
        <v>0</v>
      </c>
      <c r="H46" s="44" t="s">
        <v>90</v>
      </c>
      <c r="I46" s="65">
        <v>2.7356053600816648E-2</v>
      </c>
      <c r="J46" s="59"/>
      <c r="K46" s="3">
        <f t="shared" si="2"/>
        <v>0.303855696437419</v>
      </c>
      <c r="L46" s="3">
        <f t="shared" si="3"/>
        <v>-2.4623638285042057E-3</v>
      </c>
    </row>
    <row r="47" spans="2:12" ht="24" x14ac:dyDescent="0.2">
      <c r="B47" s="44" t="s">
        <v>91</v>
      </c>
      <c r="C47" s="45">
        <v>4.0192926045016088E-4</v>
      </c>
      <c r="D47" s="46">
        <v>2.0046158501046595E-2</v>
      </c>
      <c r="E47" s="47">
        <v>4976</v>
      </c>
      <c r="F47" s="48">
        <v>0</v>
      </c>
      <c r="H47" s="44" t="s">
        <v>91</v>
      </c>
      <c r="I47" s="65">
        <v>-1.4225434634992627E-3</v>
      </c>
      <c r="J47" s="59"/>
      <c r="K47" s="3">
        <f t="shared" si="2"/>
        <v>-7.0934872713032782E-2</v>
      </c>
      <c r="L47" s="3">
        <f t="shared" si="3"/>
        <v>2.852226486249811E-5</v>
      </c>
    </row>
    <row r="48" spans="2:12" ht="24" x14ac:dyDescent="0.2">
      <c r="B48" s="44" t="s">
        <v>92</v>
      </c>
      <c r="C48" s="45">
        <v>7.4356913183279746E-3</v>
      </c>
      <c r="D48" s="46">
        <v>8.5917898663765785E-2</v>
      </c>
      <c r="E48" s="47">
        <v>4976</v>
      </c>
      <c r="F48" s="48">
        <v>0</v>
      </c>
      <c r="H48" s="44" t="s">
        <v>92</v>
      </c>
      <c r="I48" s="65">
        <v>-4.6580626438757541E-3</v>
      </c>
      <c r="J48" s="59"/>
      <c r="K48" s="3">
        <f t="shared" si="2"/>
        <v>-5.3812148572300919E-2</v>
      </c>
      <c r="L48" s="3">
        <f t="shared" si="3"/>
        <v>4.0312806178885083E-4</v>
      </c>
    </row>
    <row r="49" spans="2:12" ht="24" x14ac:dyDescent="0.2">
      <c r="B49" s="44" t="s">
        <v>93</v>
      </c>
      <c r="C49" s="45">
        <v>0.67142282958199351</v>
      </c>
      <c r="D49" s="46">
        <v>0.46974307665321041</v>
      </c>
      <c r="E49" s="47">
        <v>4976</v>
      </c>
      <c r="F49" s="48">
        <v>0</v>
      </c>
      <c r="H49" s="44" t="s">
        <v>93</v>
      </c>
      <c r="I49" s="65">
        <v>9.4892723317768435E-2</v>
      </c>
      <c r="J49" s="59"/>
      <c r="K49" s="3">
        <f t="shared" si="2"/>
        <v>6.6375821317382774E-2</v>
      </c>
      <c r="L49" s="3">
        <f t="shared" si="3"/>
        <v>-0.13563401775007697</v>
      </c>
    </row>
    <row r="50" spans="2:12" ht="24" x14ac:dyDescent="0.2">
      <c r="B50" s="44" t="s">
        <v>94</v>
      </c>
      <c r="C50" s="45">
        <v>0.27793408360128613</v>
      </c>
      <c r="D50" s="46">
        <v>0.44802574458947314</v>
      </c>
      <c r="E50" s="47">
        <v>4976</v>
      </c>
      <c r="F50" s="48">
        <v>0</v>
      </c>
      <c r="H50" s="44" t="s">
        <v>94</v>
      </c>
      <c r="I50" s="65">
        <v>-0.11115030991664437</v>
      </c>
      <c r="J50" s="59"/>
      <c r="K50" s="3">
        <f t="shared" si="2"/>
        <v>-0.17913669327530116</v>
      </c>
      <c r="L50" s="3">
        <f t="shared" si="3"/>
        <v>6.8952420484203025E-2</v>
      </c>
    </row>
    <row r="51" spans="2:12" ht="24" x14ac:dyDescent="0.2">
      <c r="B51" s="44" t="s">
        <v>95</v>
      </c>
      <c r="C51" s="45">
        <v>2.0096463022508036E-4</v>
      </c>
      <c r="D51" s="46">
        <v>1.417619942809443E-2</v>
      </c>
      <c r="E51" s="47">
        <v>4976</v>
      </c>
      <c r="F51" s="48">
        <v>0</v>
      </c>
      <c r="H51" s="44" t="s">
        <v>95</v>
      </c>
      <c r="I51" s="65">
        <v>7.4568579066383086E-3</v>
      </c>
      <c r="J51" s="59"/>
      <c r="K51" s="3">
        <f t="shared" si="2"/>
        <v>0.52590677633748639</v>
      </c>
      <c r="L51" s="3">
        <f t="shared" si="3"/>
        <v>-1.0570990479145454E-4</v>
      </c>
    </row>
    <row r="52" spans="2:12" ht="24" x14ac:dyDescent="0.2">
      <c r="B52" s="44" t="s">
        <v>96</v>
      </c>
      <c r="C52" s="45">
        <v>2.7733118971061087E-2</v>
      </c>
      <c r="D52" s="46">
        <v>0.16422366754309772</v>
      </c>
      <c r="E52" s="47">
        <v>4976</v>
      </c>
      <c r="F52" s="48">
        <v>0</v>
      </c>
      <c r="H52" s="44" t="s">
        <v>96</v>
      </c>
      <c r="I52" s="65">
        <v>1.0659219339001824E-2</v>
      </c>
      <c r="J52" s="59"/>
      <c r="K52" s="3">
        <f t="shared" si="2"/>
        <v>6.3106652627977017E-2</v>
      </c>
      <c r="L52" s="3">
        <f t="shared" si="3"/>
        <v>-1.8000657425921507E-3</v>
      </c>
    </row>
    <row r="53" spans="2:12" ht="24" x14ac:dyDescent="0.2">
      <c r="B53" s="44" t="s">
        <v>97</v>
      </c>
      <c r="C53" s="45">
        <v>8.0385852090032175E-4</v>
      </c>
      <c r="D53" s="46">
        <v>2.8343849105118002E-2</v>
      </c>
      <c r="E53" s="47">
        <v>4976</v>
      </c>
      <c r="F53" s="48">
        <v>0</v>
      </c>
      <c r="H53" s="44" t="s">
        <v>97</v>
      </c>
      <c r="I53" s="65">
        <v>-3.0134248237049638E-3</v>
      </c>
      <c r="J53" s="59"/>
      <c r="K53" s="3">
        <f t="shared" si="2"/>
        <v>-0.10623124775031505</v>
      </c>
      <c r="L53" s="3">
        <f t="shared" si="3"/>
        <v>8.5463594328491618E-5</v>
      </c>
    </row>
    <row r="54" spans="2:12" x14ac:dyDescent="0.2">
      <c r="B54" s="44" t="s">
        <v>98</v>
      </c>
      <c r="C54" s="45">
        <v>0.46262057877813506</v>
      </c>
      <c r="D54" s="46">
        <v>0.49865092928513977</v>
      </c>
      <c r="E54" s="47">
        <v>4976</v>
      </c>
      <c r="F54" s="48">
        <v>0</v>
      </c>
      <c r="H54" s="44" t="s">
        <v>98</v>
      </c>
      <c r="I54" s="65">
        <v>0.13517813452119692</v>
      </c>
      <c r="J54" s="59"/>
      <c r="K54" s="3">
        <f t="shared" si="2"/>
        <v>0.14567695240233658</v>
      </c>
      <c r="L54" s="3">
        <f t="shared" si="3"/>
        <v>-0.12541074959991727</v>
      </c>
    </row>
    <row r="55" spans="2:12" x14ac:dyDescent="0.2">
      <c r="B55" s="44" t="s">
        <v>99</v>
      </c>
      <c r="C55" s="45">
        <v>0.70418006430868163</v>
      </c>
      <c r="D55" s="46">
        <v>0.45645632079801224</v>
      </c>
      <c r="E55" s="47">
        <v>4976</v>
      </c>
      <c r="F55" s="48">
        <v>0</v>
      </c>
      <c r="H55" s="44" t="s">
        <v>99</v>
      </c>
      <c r="I55" s="65">
        <v>6.4372015237609201E-2</v>
      </c>
      <c r="J55" s="59"/>
      <c r="K55" s="3">
        <f t="shared" si="2"/>
        <v>4.1718176614617811E-2</v>
      </c>
      <c r="L55" s="3">
        <f t="shared" si="3"/>
        <v>-9.9307398680448897E-2</v>
      </c>
    </row>
    <row r="56" spans="2:12" x14ac:dyDescent="0.2">
      <c r="B56" s="44" t="s">
        <v>100</v>
      </c>
      <c r="C56" s="45">
        <v>0.40936495176848881</v>
      </c>
      <c r="D56" s="46">
        <v>0.49176609082974743</v>
      </c>
      <c r="E56" s="47">
        <v>4976</v>
      </c>
      <c r="F56" s="48">
        <v>0</v>
      </c>
      <c r="H56" s="44" t="s">
        <v>100</v>
      </c>
      <c r="I56" s="65">
        <v>0.13921060770966118</v>
      </c>
      <c r="J56" s="59"/>
      <c r="K56" s="3">
        <f t="shared" si="2"/>
        <v>0.16719872624849144</v>
      </c>
      <c r="L56" s="3">
        <f t="shared" si="3"/>
        <v>-0.11588424816882514</v>
      </c>
    </row>
    <row r="57" spans="2:12" ht="24" x14ac:dyDescent="0.2">
      <c r="B57" s="44" t="s">
        <v>101</v>
      </c>
      <c r="C57" s="45">
        <v>8.641479099678457E-3</v>
      </c>
      <c r="D57" s="46">
        <v>9.2566332482654473E-2</v>
      </c>
      <c r="E57" s="47">
        <v>4976</v>
      </c>
      <c r="F57" s="48">
        <v>0</v>
      </c>
      <c r="H57" s="44" t="s">
        <v>101</v>
      </c>
      <c r="I57" s="65">
        <v>2.0693844810563088E-2</v>
      </c>
      <c r="J57" s="59"/>
      <c r="K57" s="3">
        <f t="shared" si="2"/>
        <v>0.22162506424228076</v>
      </c>
      <c r="L57" s="3">
        <f t="shared" si="3"/>
        <v>-1.931862510119212E-3</v>
      </c>
    </row>
    <row r="58" spans="2:12" x14ac:dyDescent="0.2">
      <c r="B58" s="44" t="s">
        <v>102</v>
      </c>
      <c r="C58" s="45">
        <v>0.10430064308681672</v>
      </c>
      <c r="D58" s="46">
        <v>0.30568087482496237</v>
      </c>
      <c r="E58" s="47">
        <v>4976</v>
      </c>
      <c r="F58" s="48">
        <v>0</v>
      </c>
      <c r="H58" s="44" t="s">
        <v>102</v>
      </c>
      <c r="I58" s="65">
        <v>9.2862517050106549E-2</v>
      </c>
      <c r="J58" s="59"/>
      <c r="K58" s="3">
        <f t="shared" si="2"/>
        <v>0.27210369916256077</v>
      </c>
      <c r="L58" s="3">
        <f t="shared" si="3"/>
        <v>-3.1685398219737274E-2</v>
      </c>
    </row>
    <row r="59" spans="2:12" x14ac:dyDescent="0.2">
      <c r="B59" s="44" t="s">
        <v>103</v>
      </c>
      <c r="C59" s="45">
        <v>0.24477491961414796</v>
      </c>
      <c r="D59" s="46">
        <v>0.4299968792477506</v>
      </c>
      <c r="E59" s="47">
        <v>4976</v>
      </c>
      <c r="F59" s="48">
        <v>0</v>
      </c>
      <c r="H59" s="44" t="s">
        <v>103</v>
      </c>
      <c r="I59" s="65">
        <v>0.12676707523537231</v>
      </c>
      <c r="J59" s="59"/>
      <c r="K59" s="3">
        <f t="shared" ref="K59:K83" si="4">((1-C59)/D59)*I59</f>
        <v>0.22264737072603819</v>
      </c>
      <c r="L59" s="3">
        <f t="shared" si="1"/>
        <v>-7.2161920581243905E-2</v>
      </c>
    </row>
    <row r="60" spans="2:12" x14ac:dyDescent="0.2">
      <c r="B60" s="44" t="s">
        <v>104</v>
      </c>
      <c r="C60" s="45">
        <v>0.59947749196141475</v>
      </c>
      <c r="D60" s="46">
        <v>0.4900535590622373</v>
      </c>
      <c r="E60" s="47">
        <v>4976</v>
      </c>
      <c r="F60" s="48">
        <v>0</v>
      </c>
      <c r="H60" s="44" t="s">
        <v>104</v>
      </c>
      <c r="I60" s="65">
        <v>8.937466443128593E-2</v>
      </c>
      <c r="J60" s="59"/>
      <c r="K60" s="3">
        <f t="shared" si="4"/>
        <v>7.3046229521576397E-2</v>
      </c>
      <c r="L60" s="3">
        <f t="shared" si="1"/>
        <v>-0.10933111021719134</v>
      </c>
    </row>
    <row r="61" spans="2:12" x14ac:dyDescent="0.2">
      <c r="B61" s="44" t="s">
        <v>105</v>
      </c>
      <c r="C61" s="45">
        <v>0.92303054662379425</v>
      </c>
      <c r="D61" s="46">
        <v>0.26656976020672318</v>
      </c>
      <c r="E61" s="47">
        <v>4976</v>
      </c>
      <c r="F61" s="48">
        <v>0</v>
      </c>
      <c r="H61" s="44" t="s">
        <v>105</v>
      </c>
      <c r="I61" s="65">
        <v>5.7932529627133758E-2</v>
      </c>
      <c r="J61" s="59"/>
      <c r="K61" s="3">
        <f t="shared" si="4"/>
        <v>1.6727460514063472E-2</v>
      </c>
      <c r="L61" s="3">
        <f t="shared" si="1"/>
        <v>-0.20059850167387355</v>
      </c>
    </row>
    <row r="62" spans="2:12" x14ac:dyDescent="0.2">
      <c r="B62" s="44" t="s">
        <v>106</v>
      </c>
      <c r="C62" s="45">
        <v>9.1036977491961407E-2</v>
      </c>
      <c r="D62" s="46">
        <v>0.28769059636248751</v>
      </c>
      <c r="E62" s="47">
        <v>4976</v>
      </c>
      <c r="F62" s="48">
        <v>0</v>
      </c>
      <c r="H62" s="44" t="s">
        <v>106</v>
      </c>
      <c r="I62" s="65">
        <v>2.7193160684091413E-2</v>
      </c>
      <c r="J62" s="59"/>
      <c r="K62" s="3">
        <f t="shared" si="4"/>
        <v>8.5917224405258535E-2</v>
      </c>
      <c r="L62" s="3">
        <f t="shared" si="1"/>
        <v>-8.6050193799650926E-3</v>
      </c>
    </row>
    <row r="63" spans="2:12" x14ac:dyDescent="0.2">
      <c r="B63" s="44" t="s">
        <v>107</v>
      </c>
      <c r="C63" s="45">
        <v>0.12158360128617364</v>
      </c>
      <c r="D63" s="46">
        <v>0.32683711038988184</v>
      </c>
      <c r="E63" s="47">
        <v>4976</v>
      </c>
      <c r="F63" s="48">
        <v>0</v>
      </c>
      <c r="H63" s="44" t="s">
        <v>107</v>
      </c>
      <c r="I63" s="65">
        <v>8.7431342583842043E-3</v>
      </c>
      <c r="J63" s="59"/>
      <c r="K63" s="3">
        <f t="shared" si="4"/>
        <v>2.349828787667281E-2</v>
      </c>
      <c r="L63" s="3">
        <f t="shared" si="1"/>
        <v>-3.2524511931793757E-3</v>
      </c>
    </row>
    <row r="64" spans="2:12" x14ac:dyDescent="0.2">
      <c r="B64" s="44" t="s">
        <v>108</v>
      </c>
      <c r="C64" s="45">
        <v>1.2057877813504824E-3</v>
      </c>
      <c r="D64" s="46">
        <v>3.4707001229349187E-2</v>
      </c>
      <c r="E64" s="47">
        <v>4976</v>
      </c>
      <c r="F64" s="48">
        <v>0</v>
      </c>
      <c r="H64" s="44" t="s">
        <v>108</v>
      </c>
      <c r="I64" s="65">
        <v>3.5746911667844084E-3</v>
      </c>
      <c r="J64" s="59"/>
      <c r="K64" s="3">
        <f t="shared" si="4"/>
        <v>0.10287206388877489</v>
      </c>
      <c r="L64" s="3">
        <f t="shared" si="1"/>
        <v>-1.2419162642508038E-4</v>
      </c>
    </row>
    <row r="65" spans="2:12" x14ac:dyDescent="0.2">
      <c r="B65" s="44" t="s">
        <v>109</v>
      </c>
      <c r="C65" s="45">
        <v>5.9083601286173647E-2</v>
      </c>
      <c r="D65" s="46">
        <v>0.23580480012753902</v>
      </c>
      <c r="E65" s="47">
        <v>4976</v>
      </c>
      <c r="F65" s="48">
        <v>0</v>
      </c>
      <c r="H65" s="44" t="s">
        <v>109</v>
      </c>
      <c r="I65" s="65">
        <v>7.0593580375922893E-2</v>
      </c>
      <c r="J65" s="59"/>
      <c r="K65" s="3">
        <f t="shared" si="4"/>
        <v>0.28168492491969033</v>
      </c>
      <c r="L65" s="3">
        <f t="shared" si="1"/>
        <v>-1.7688032449036519E-2</v>
      </c>
    </row>
    <row r="66" spans="2:12" x14ac:dyDescent="0.2">
      <c r="B66" s="44" t="s">
        <v>110</v>
      </c>
      <c r="C66" s="45">
        <v>6.8327974276527334E-3</v>
      </c>
      <c r="D66" s="46">
        <v>8.2386129592535967E-2</v>
      </c>
      <c r="E66" s="47">
        <v>4976</v>
      </c>
      <c r="F66" s="48">
        <v>0</v>
      </c>
      <c r="H66" s="44" t="s">
        <v>110</v>
      </c>
      <c r="I66" s="65">
        <v>3.0859252911237048E-3</v>
      </c>
      <c r="J66" s="59"/>
      <c r="K66" s="3">
        <f t="shared" si="4"/>
        <v>3.7200919668039061E-2</v>
      </c>
      <c r="L66" s="3">
        <f t="shared" si="1"/>
        <v>-2.5593510091325941E-4</v>
      </c>
    </row>
    <row r="67" spans="2:12" x14ac:dyDescent="0.2">
      <c r="B67" s="44" t="s">
        <v>111</v>
      </c>
      <c r="C67" s="45">
        <v>0.32355305466237938</v>
      </c>
      <c r="D67" s="46">
        <v>0.46787869019909439</v>
      </c>
      <c r="E67" s="47">
        <v>4976</v>
      </c>
      <c r="F67" s="48">
        <v>0</v>
      </c>
      <c r="H67" s="44" t="s">
        <v>111</v>
      </c>
      <c r="I67" s="65">
        <v>0.10174038597854863</v>
      </c>
      <c r="J67" s="59"/>
      <c r="K67" s="3">
        <f t="shared" si="4"/>
        <v>0.1470936265196737</v>
      </c>
      <c r="L67" s="3">
        <f t="shared" si="1"/>
        <v>-7.0356725697170122E-2</v>
      </c>
    </row>
    <row r="68" spans="2:12" ht="24" x14ac:dyDescent="0.2">
      <c r="B68" s="44" t="s">
        <v>112</v>
      </c>
      <c r="C68" s="45">
        <v>0.12339228295819937</v>
      </c>
      <c r="D68" s="46">
        <v>0.32892000471274646</v>
      </c>
      <c r="E68" s="47">
        <v>4976</v>
      </c>
      <c r="F68" s="48">
        <v>0</v>
      </c>
      <c r="H68" s="44" t="s">
        <v>112</v>
      </c>
      <c r="I68" s="65">
        <v>-8.6580184455641793E-2</v>
      </c>
      <c r="J68" s="59"/>
      <c r="K68" s="3">
        <f t="shared" si="4"/>
        <v>-0.23074564255524879</v>
      </c>
      <c r="L68" s="3">
        <f t="shared" si="1"/>
        <v>3.2480014793425674E-2</v>
      </c>
    </row>
    <row r="69" spans="2:12" ht="24" x14ac:dyDescent="0.2">
      <c r="B69" s="44" t="s">
        <v>113</v>
      </c>
      <c r="C69" s="45">
        <v>2.813504823151125E-3</v>
      </c>
      <c r="D69" s="46">
        <v>5.2973134240397811E-2</v>
      </c>
      <c r="E69" s="47">
        <v>4976</v>
      </c>
      <c r="F69" s="48">
        <v>0</v>
      </c>
      <c r="H69" s="44" t="s">
        <v>113</v>
      </c>
      <c r="I69" s="65">
        <v>-1.5780836398805665E-2</v>
      </c>
      <c r="J69" s="59"/>
      <c r="K69" s="3">
        <f t="shared" si="4"/>
        <v>-0.29706448684102049</v>
      </c>
      <c r="L69" s="3">
        <f t="shared" si="1"/>
        <v>8.3815050700811894E-4</v>
      </c>
    </row>
    <row r="70" spans="2:12" ht="24" x14ac:dyDescent="0.2">
      <c r="B70" s="44" t="s">
        <v>114</v>
      </c>
      <c r="C70" s="45">
        <v>1.406752411575563E-3</v>
      </c>
      <c r="D70" s="46">
        <v>3.7484074294992162E-2</v>
      </c>
      <c r="E70" s="47">
        <v>4976</v>
      </c>
      <c r="F70" s="48">
        <v>0</v>
      </c>
      <c r="H70" s="44" t="s">
        <v>114</v>
      </c>
      <c r="I70" s="65">
        <v>4.0583927499601175E-3</v>
      </c>
      <c r="J70" s="59"/>
      <c r="K70" s="3">
        <f t="shared" si="4"/>
        <v>0.10811747848641483</v>
      </c>
      <c r="L70" s="3">
        <f t="shared" si="1"/>
        <v>-1.5230878434391307E-4</v>
      </c>
    </row>
    <row r="71" spans="2:12" ht="24" x14ac:dyDescent="0.2">
      <c r="B71" s="44" t="s">
        <v>116</v>
      </c>
      <c r="C71" s="45">
        <v>1.2057877813504824E-3</v>
      </c>
      <c r="D71" s="46">
        <v>3.4707001229349402E-2</v>
      </c>
      <c r="E71" s="47">
        <v>4976</v>
      </c>
      <c r="F71" s="48">
        <v>0</v>
      </c>
      <c r="H71" s="44" t="s">
        <v>116</v>
      </c>
      <c r="I71" s="65">
        <v>-1.7816012680046285E-3</v>
      </c>
      <c r="J71" s="59"/>
      <c r="K71" s="3">
        <f t="shared" si="4"/>
        <v>-5.1270722676543576E-2</v>
      </c>
      <c r="L71" s="3">
        <f t="shared" si="1"/>
        <v>6.1896244679931892E-5</v>
      </c>
    </row>
    <row r="72" spans="2:12" ht="24" x14ac:dyDescent="0.2">
      <c r="B72" s="44" t="s">
        <v>117</v>
      </c>
      <c r="C72" s="45">
        <v>1.7885852090032156E-2</v>
      </c>
      <c r="D72" s="46">
        <v>0.13254991221778209</v>
      </c>
      <c r="E72" s="47">
        <v>4976</v>
      </c>
      <c r="F72" s="48">
        <v>0</v>
      </c>
      <c r="H72" s="44" t="s">
        <v>117</v>
      </c>
      <c r="I72" s="65">
        <v>1.8068871367511029E-2</v>
      </c>
      <c r="J72" s="59"/>
      <c r="K72" s="3">
        <f t="shared" si="4"/>
        <v>0.13387933579044087</v>
      </c>
      <c r="L72" s="3">
        <f t="shared" ref="L72:L123" si="5">((0-C72)/D72)*I72</f>
        <v>-2.4381544680477265E-3</v>
      </c>
    </row>
    <row r="73" spans="2:12" ht="24" x14ac:dyDescent="0.2">
      <c r="B73" s="44" t="s">
        <v>118</v>
      </c>
      <c r="C73" s="45">
        <v>0.16961414790996784</v>
      </c>
      <c r="D73" s="46">
        <v>0.37533118619353589</v>
      </c>
      <c r="E73" s="47">
        <v>4976</v>
      </c>
      <c r="F73" s="48">
        <v>0</v>
      </c>
      <c r="H73" s="44" t="s">
        <v>118</v>
      </c>
      <c r="I73" s="65">
        <v>9.5480061597403812E-2</v>
      </c>
      <c r="J73" s="59"/>
      <c r="K73" s="3">
        <f t="shared" si="4"/>
        <v>0.21124088597925944</v>
      </c>
      <c r="L73" s="3">
        <f t="shared" si="5"/>
        <v>-4.3147944764398594E-2</v>
      </c>
    </row>
    <row r="74" spans="2:12" ht="24" x14ac:dyDescent="0.2">
      <c r="B74" s="44" t="s">
        <v>119</v>
      </c>
      <c r="C74" s="45">
        <v>0.65815916398713825</v>
      </c>
      <c r="D74" s="46">
        <v>0.47437422157924891</v>
      </c>
      <c r="E74" s="47">
        <v>4976</v>
      </c>
      <c r="F74" s="48">
        <v>0</v>
      </c>
      <c r="H74" s="44" t="s">
        <v>119</v>
      </c>
      <c r="I74" s="65">
        <v>-2.8787696608519958E-2</v>
      </c>
      <c r="J74" s="59"/>
      <c r="K74" s="3">
        <f t="shared" si="4"/>
        <v>-2.0744825135691067E-2</v>
      </c>
      <c r="L74" s="3">
        <f t="shared" si="5"/>
        <v>3.9940800893232362E-2</v>
      </c>
    </row>
    <row r="75" spans="2:12" ht="24" x14ac:dyDescent="0.2">
      <c r="B75" s="44" t="s">
        <v>120</v>
      </c>
      <c r="C75" s="45">
        <v>2.4919614147909969E-2</v>
      </c>
      <c r="D75" s="46">
        <v>0.15589583421232325</v>
      </c>
      <c r="E75" s="47">
        <v>4976</v>
      </c>
      <c r="F75" s="48">
        <v>0</v>
      </c>
      <c r="H75" s="44" t="s">
        <v>120</v>
      </c>
      <c r="I75" s="65">
        <v>2.953163395998102E-2</v>
      </c>
      <c r="J75" s="59"/>
      <c r="K75" s="3">
        <f t="shared" si="4"/>
        <v>0.18471126686632616</v>
      </c>
      <c r="L75" s="3">
        <f t="shared" si="5"/>
        <v>-4.7205682381336444E-3</v>
      </c>
    </row>
    <row r="76" spans="2:12" ht="24" x14ac:dyDescent="0.2">
      <c r="B76" s="44" t="s">
        <v>121</v>
      </c>
      <c r="C76" s="45">
        <v>6.0289389067524099E-4</v>
      </c>
      <c r="D76" s="46">
        <v>2.45489617147438E-2</v>
      </c>
      <c r="E76" s="47">
        <v>4976</v>
      </c>
      <c r="F76" s="48">
        <v>0</v>
      </c>
      <c r="H76" s="44" t="s">
        <v>121</v>
      </c>
      <c r="I76" s="65">
        <v>1.8018828565408019E-3</v>
      </c>
      <c r="J76" s="59"/>
      <c r="K76" s="3">
        <f t="shared" si="4"/>
        <v>7.3355302488958024E-2</v>
      </c>
      <c r="L76" s="3">
        <f t="shared" si="5"/>
        <v>-4.4252143065930829E-5</v>
      </c>
    </row>
    <row r="77" spans="2:12" ht="24" x14ac:dyDescent="0.2">
      <c r="B77" s="44" t="s">
        <v>122</v>
      </c>
      <c r="C77" s="45">
        <v>1.8086816720257234E-3</v>
      </c>
      <c r="D77" s="46">
        <v>4.2494390679079022E-2</v>
      </c>
      <c r="E77" s="47">
        <v>4976</v>
      </c>
      <c r="F77" s="48">
        <v>0</v>
      </c>
      <c r="H77" s="44" t="s">
        <v>122</v>
      </c>
      <c r="I77" s="65">
        <v>-6.3361359403702197E-3</v>
      </c>
      <c r="J77" s="59"/>
      <c r="K77" s="3">
        <f t="shared" si="4"/>
        <v>-0.14883554714757197</v>
      </c>
      <c r="L77" s="3">
        <f t="shared" si="5"/>
        <v>2.6968389859636556E-4</v>
      </c>
    </row>
    <row r="78" spans="2:12" ht="24" x14ac:dyDescent="0.2">
      <c r="B78" s="44" t="s">
        <v>123</v>
      </c>
      <c r="C78" s="45">
        <v>5.2250803858520899E-3</v>
      </c>
      <c r="D78" s="46">
        <v>7.2102868878397369E-2</v>
      </c>
      <c r="E78" s="47">
        <v>4976</v>
      </c>
      <c r="F78" s="48">
        <v>0</v>
      </c>
      <c r="H78" s="44" t="s">
        <v>123</v>
      </c>
      <c r="I78" s="65">
        <v>-2.6766839081784601E-2</v>
      </c>
      <c r="J78" s="59"/>
      <c r="K78" s="3">
        <f t="shared" si="4"/>
        <v>-0.36929154983852214</v>
      </c>
      <c r="L78" s="3">
        <f t="shared" si="5"/>
        <v>1.9397131910710253E-3</v>
      </c>
    </row>
    <row r="79" spans="2:12" ht="24" x14ac:dyDescent="0.2">
      <c r="B79" s="44" t="s">
        <v>125</v>
      </c>
      <c r="C79" s="45">
        <v>4.0192926045016075E-3</v>
      </c>
      <c r="D79" s="46">
        <v>6.3276714060491054E-2</v>
      </c>
      <c r="E79" s="47">
        <v>4976</v>
      </c>
      <c r="F79" s="48">
        <v>0</v>
      </c>
      <c r="H79" s="44" t="s">
        <v>125</v>
      </c>
      <c r="I79" s="65">
        <v>-1.0073957060427335E-2</v>
      </c>
      <c r="J79" s="59"/>
      <c r="K79" s="3">
        <f t="shared" si="4"/>
        <v>-0.15856491646713092</v>
      </c>
      <c r="L79" s="3">
        <f t="shared" si="5"/>
        <v>6.3989070406428935E-4</v>
      </c>
    </row>
    <row r="80" spans="2:12" ht="24" x14ac:dyDescent="0.2">
      <c r="B80" s="44" t="s">
        <v>126</v>
      </c>
      <c r="C80" s="45">
        <v>1.4067524115755627E-3</v>
      </c>
      <c r="D80" s="46">
        <v>3.7484074294995354E-2</v>
      </c>
      <c r="E80" s="47">
        <v>4976</v>
      </c>
      <c r="F80" s="48">
        <v>0</v>
      </c>
      <c r="H80" s="44" t="s">
        <v>126</v>
      </c>
      <c r="I80" s="65">
        <v>-1.3076941193911583E-2</v>
      </c>
      <c r="J80" s="59"/>
      <c r="K80" s="3">
        <f t="shared" si="4"/>
        <v>-0.34837582149106222</v>
      </c>
      <c r="L80" s="3">
        <f t="shared" si="5"/>
        <v>4.9076891737521349E-4</v>
      </c>
    </row>
    <row r="81" spans="2:12" ht="24" x14ac:dyDescent="0.2">
      <c r="B81" s="44" t="s">
        <v>127</v>
      </c>
      <c r="C81" s="45">
        <v>3.4163987138263667E-3</v>
      </c>
      <c r="D81" s="46">
        <v>5.835590202265091E-2</v>
      </c>
      <c r="E81" s="47">
        <v>4976</v>
      </c>
      <c r="F81" s="48">
        <v>0</v>
      </c>
      <c r="H81" s="44" t="s">
        <v>127</v>
      </c>
      <c r="I81" s="65">
        <v>-8.0896910346182002E-3</v>
      </c>
      <c r="J81" s="59"/>
      <c r="K81" s="3">
        <f t="shared" si="4"/>
        <v>-0.13815317980078487</v>
      </c>
      <c r="L81" s="3">
        <f t="shared" si="5"/>
        <v>4.736043671331606E-4</v>
      </c>
    </row>
    <row r="82" spans="2:12" ht="24" x14ac:dyDescent="0.2">
      <c r="B82" s="44" t="s">
        <v>128</v>
      </c>
      <c r="C82" s="45">
        <v>8.641479099678457E-3</v>
      </c>
      <c r="D82" s="46">
        <v>9.256633248265464E-2</v>
      </c>
      <c r="E82" s="47">
        <v>4976</v>
      </c>
      <c r="F82" s="48">
        <v>0</v>
      </c>
      <c r="H82" s="44" t="s">
        <v>128</v>
      </c>
      <c r="I82" s="65">
        <v>1.1201849664771894E-2</v>
      </c>
      <c r="J82" s="59"/>
      <c r="K82" s="3">
        <f t="shared" si="4"/>
        <v>0.11996855462645585</v>
      </c>
      <c r="L82" s="3">
        <f t="shared" si="5"/>
        <v>-1.0457425195494834E-3</v>
      </c>
    </row>
    <row r="83" spans="2:12" ht="24" x14ac:dyDescent="0.2">
      <c r="B83" s="44" t="s">
        <v>129</v>
      </c>
      <c r="C83" s="45">
        <v>0.95659163987138263</v>
      </c>
      <c r="D83" s="46">
        <v>0.20379504642453719</v>
      </c>
      <c r="E83" s="47">
        <v>4976</v>
      </c>
      <c r="F83" s="48">
        <v>0</v>
      </c>
      <c r="H83" s="44" t="s">
        <v>129</v>
      </c>
      <c r="I83" s="65">
        <v>5.545863771318567E-3</v>
      </c>
      <c r="J83" s="59"/>
      <c r="K83" s="3">
        <f t="shared" si="4"/>
        <v>1.1812693980213615E-3</v>
      </c>
      <c r="L83" s="3">
        <f t="shared" si="5"/>
        <v>-2.6031677474915183E-2</v>
      </c>
    </row>
    <row r="84" spans="2:12" ht="24" x14ac:dyDescent="0.2">
      <c r="B84" s="44" t="s">
        <v>130</v>
      </c>
      <c r="C84" s="45">
        <v>3.4163987138263667E-3</v>
      </c>
      <c r="D84" s="46">
        <v>5.8355902022650785E-2</v>
      </c>
      <c r="E84" s="47">
        <v>4976</v>
      </c>
      <c r="F84" s="48">
        <v>0</v>
      </c>
      <c r="H84" s="44" t="s">
        <v>130</v>
      </c>
      <c r="I84" s="65">
        <v>-9.5963815248021524E-3</v>
      </c>
      <c r="J84" s="59"/>
      <c r="K84" s="3">
        <f t="shared" ref="K84:K123" si="6">((1-C84)/D84)*I84</f>
        <v>-0.16388396250976175</v>
      </c>
      <c r="L84" s="3">
        <f t="shared" si="5"/>
        <v>5.6181233366927805E-4</v>
      </c>
    </row>
    <row r="85" spans="2:12" ht="24" x14ac:dyDescent="0.2">
      <c r="B85" s="44" t="s">
        <v>131</v>
      </c>
      <c r="C85" s="45">
        <v>8.0385852090032153E-4</v>
      </c>
      <c r="D85" s="46">
        <v>2.8343849105119046E-2</v>
      </c>
      <c r="E85" s="47">
        <v>4976</v>
      </c>
      <c r="F85" s="48">
        <v>0</v>
      </c>
      <c r="H85" s="44" t="s">
        <v>131</v>
      </c>
      <c r="I85" s="65">
        <v>6.195755752890642E-3</v>
      </c>
      <c r="J85" s="59"/>
      <c r="K85" s="3">
        <f t="shared" si="6"/>
        <v>0.21841688540167881</v>
      </c>
      <c r="L85" s="3">
        <f t="shared" si="5"/>
        <v>-1.7571752646957267E-4</v>
      </c>
    </row>
    <row r="86" spans="2:12" ht="24" x14ac:dyDescent="0.2">
      <c r="B86" s="44" t="s">
        <v>132</v>
      </c>
      <c r="C86" s="45">
        <v>2.2106109324758843E-3</v>
      </c>
      <c r="D86" s="46">
        <v>4.6969857285451853E-2</v>
      </c>
      <c r="E86" s="47">
        <v>4976</v>
      </c>
      <c r="F86" s="48">
        <v>0</v>
      </c>
      <c r="H86" s="44" t="s">
        <v>132</v>
      </c>
      <c r="I86" s="65">
        <v>3.6856784114661732E-3</v>
      </c>
      <c r="J86" s="59"/>
      <c r="K86" s="3">
        <f t="shared" si="6"/>
        <v>7.8295550018953344E-2</v>
      </c>
      <c r="L86" s="3">
        <f t="shared" si="5"/>
        <v>-1.7346446127059148E-4</v>
      </c>
    </row>
    <row r="87" spans="2:12" ht="24" x14ac:dyDescent="0.2">
      <c r="B87" s="44" t="s">
        <v>133</v>
      </c>
      <c r="C87" s="45">
        <v>1.2057877813504824E-2</v>
      </c>
      <c r="D87" s="46">
        <v>0.10915530159165741</v>
      </c>
      <c r="E87" s="47">
        <v>4976</v>
      </c>
      <c r="F87" s="48">
        <v>0</v>
      </c>
      <c r="H87" s="44" t="s">
        <v>133</v>
      </c>
      <c r="I87" s="65">
        <v>1.6982668766910677E-2</v>
      </c>
      <c r="J87" s="59"/>
      <c r="K87" s="3">
        <f t="shared" si="6"/>
        <v>0.15370663245232929</v>
      </c>
      <c r="L87" s="3">
        <f t="shared" si="5"/>
        <v>-1.875996327733881E-3</v>
      </c>
    </row>
    <row r="88" spans="2:12" ht="24" x14ac:dyDescent="0.2">
      <c r="B88" s="44" t="s">
        <v>134</v>
      </c>
      <c r="C88" s="45">
        <v>4.0192926045016088E-4</v>
      </c>
      <c r="D88" s="46">
        <v>2.0046158501046289E-2</v>
      </c>
      <c r="E88" s="47">
        <v>4976</v>
      </c>
      <c r="F88" s="48">
        <v>0</v>
      </c>
      <c r="H88" s="44" t="s">
        <v>134</v>
      </c>
      <c r="I88" s="65">
        <v>-5.3290079121136324E-4</v>
      </c>
      <c r="J88" s="59"/>
      <c r="K88" s="3">
        <f t="shared" si="6"/>
        <v>-2.6573001643315115E-2</v>
      </c>
      <c r="L88" s="3">
        <f t="shared" si="5"/>
        <v>1.0684761416692852E-5</v>
      </c>
    </row>
    <row r="89" spans="2:12" ht="24" x14ac:dyDescent="0.2">
      <c r="B89" s="44" t="s">
        <v>135</v>
      </c>
      <c r="C89" s="45">
        <v>2.6125401929260449E-3</v>
      </c>
      <c r="D89" s="46">
        <v>5.1051332876239482E-2</v>
      </c>
      <c r="E89" s="47">
        <v>4976</v>
      </c>
      <c r="F89" s="48">
        <v>0</v>
      </c>
      <c r="H89" s="44" t="s">
        <v>135</v>
      </c>
      <c r="I89" s="65">
        <v>-6.3145431941571371E-3</v>
      </c>
      <c r="J89" s="59"/>
      <c r="K89" s="3">
        <f t="shared" si="6"/>
        <v>-0.1233669297436443</v>
      </c>
      <c r="L89" s="3">
        <f t="shared" si="5"/>
        <v>3.2314529249796004E-4</v>
      </c>
    </row>
    <row r="90" spans="2:12" ht="24" x14ac:dyDescent="0.2">
      <c r="B90" s="44" t="s">
        <v>136</v>
      </c>
      <c r="C90" s="45">
        <v>1.0048231511254019E-3</v>
      </c>
      <c r="D90" s="46">
        <v>3.1686199726607911E-2</v>
      </c>
      <c r="E90" s="47">
        <v>4976</v>
      </c>
      <c r="F90" s="48">
        <v>0</v>
      </c>
      <c r="H90" s="44" t="s">
        <v>136</v>
      </c>
      <c r="I90" s="65">
        <v>-5.8053322837418224E-3</v>
      </c>
      <c r="J90" s="59"/>
      <c r="K90" s="3">
        <f t="shared" si="6"/>
        <v>-0.183029173630851</v>
      </c>
      <c r="L90" s="3">
        <f t="shared" si="5"/>
        <v>1.8409693585883221E-4</v>
      </c>
    </row>
    <row r="91" spans="2:12" ht="24" x14ac:dyDescent="0.2">
      <c r="B91" s="44" t="s">
        <v>137</v>
      </c>
      <c r="C91" s="45">
        <v>5.9887459807073967E-2</v>
      </c>
      <c r="D91" s="46">
        <v>0.23730206223124062</v>
      </c>
      <c r="E91" s="47">
        <v>4976</v>
      </c>
      <c r="F91" s="48">
        <v>0</v>
      </c>
      <c r="H91" s="44" t="s">
        <v>137</v>
      </c>
      <c r="I91" s="65">
        <v>-6.5707850591046696E-2</v>
      </c>
      <c r="J91" s="59"/>
      <c r="K91" s="3">
        <f t="shared" si="6"/>
        <v>-0.26031284241251668</v>
      </c>
      <c r="L91" s="3">
        <f t="shared" si="5"/>
        <v>1.6582562428159468E-2</v>
      </c>
    </row>
    <row r="92" spans="2:12" ht="24" x14ac:dyDescent="0.2">
      <c r="B92" s="44" t="s">
        <v>138</v>
      </c>
      <c r="C92" s="45">
        <v>1.2258842443729902E-2</v>
      </c>
      <c r="D92" s="46">
        <v>0.11004997550079286</v>
      </c>
      <c r="E92" s="47">
        <v>4976</v>
      </c>
      <c r="F92" s="48">
        <v>0</v>
      </c>
      <c r="H92" s="44" t="s">
        <v>138</v>
      </c>
      <c r="I92" s="65">
        <v>-3.1416204783019451E-2</v>
      </c>
      <c r="J92" s="59"/>
      <c r="K92" s="3">
        <f t="shared" si="6"/>
        <v>-0.28197260687423686</v>
      </c>
      <c r="L92" s="3">
        <f t="shared" si="5"/>
        <v>3.4995582948786261E-3</v>
      </c>
    </row>
    <row r="93" spans="2:12" ht="24" x14ac:dyDescent="0.2">
      <c r="B93" s="44" t="s">
        <v>139</v>
      </c>
      <c r="C93" s="45">
        <v>2.1503215434083602E-2</v>
      </c>
      <c r="D93" s="46">
        <v>0.14506914376279753</v>
      </c>
      <c r="E93" s="47">
        <v>4976</v>
      </c>
      <c r="F93" s="48">
        <v>0</v>
      </c>
      <c r="H93" s="44" t="s">
        <v>139</v>
      </c>
      <c r="I93" s="65">
        <v>-3.3204947499353134E-2</v>
      </c>
      <c r="J93" s="59"/>
      <c r="K93" s="3">
        <f t="shared" si="6"/>
        <v>-0.22396860915456299</v>
      </c>
      <c r="L93" s="3">
        <f t="shared" si="5"/>
        <v>4.9218815320472868E-3</v>
      </c>
    </row>
    <row r="94" spans="2:12" ht="24" x14ac:dyDescent="0.2">
      <c r="B94" s="44" t="s">
        <v>140</v>
      </c>
      <c r="C94" s="45">
        <v>2.0096463022508036E-4</v>
      </c>
      <c r="D94" s="46">
        <v>1.4176199428093934E-2</v>
      </c>
      <c r="E94" s="47">
        <v>4976</v>
      </c>
      <c r="F94" s="48">
        <v>0</v>
      </c>
      <c r="H94" s="44" t="s">
        <v>140</v>
      </c>
      <c r="I94" s="65">
        <v>-2.0225641623063972E-3</v>
      </c>
      <c r="J94" s="59"/>
      <c r="K94" s="3">
        <f t="shared" si="6"/>
        <v>-0.14264455778182453</v>
      </c>
      <c r="L94" s="3">
        <f t="shared" si="5"/>
        <v>2.8672272920969748E-5</v>
      </c>
    </row>
    <row r="95" spans="2:12" ht="24" x14ac:dyDescent="0.2">
      <c r="B95" s="44" t="s">
        <v>141</v>
      </c>
      <c r="C95" s="45">
        <v>2.4115755627009648E-3</v>
      </c>
      <c r="D95" s="46">
        <v>4.9053475267595889E-2</v>
      </c>
      <c r="E95" s="47">
        <v>4976</v>
      </c>
      <c r="F95" s="48">
        <v>0</v>
      </c>
      <c r="H95" s="44" t="s">
        <v>141</v>
      </c>
      <c r="I95" s="65">
        <v>4.1248211118036825E-3</v>
      </c>
      <c r="J95" s="59"/>
      <c r="K95" s="3">
        <f t="shared" si="6"/>
        <v>8.3885469307985558E-2</v>
      </c>
      <c r="L95" s="3">
        <f t="shared" si="5"/>
        <v>-2.027851796325195E-4</v>
      </c>
    </row>
    <row r="96" spans="2:12" ht="24" x14ac:dyDescent="0.2">
      <c r="B96" s="44" t="s">
        <v>142</v>
      </c>
      <c r="C96" s="45">
        <v>1.8086816720257234E-3</v>
      </c>
      <c r="D96" s="46">
        <v>4.2494390679080875E-2</v>
      </c>
      <c r="E96" s="47">
        <v>4976</v>
      </c>
      <c r="F96" s="48">
        <v>0</v>
      </c>
      <c r="H96" s="44" t="s">
        <v>142</v>
      </c>
      <c r="I96" s="65">
        <v>1.0007354867804571E-2</v>
      </c>
      <c r="J96" s="59"/>
      <c r="K96" s="3">
        <f t="shared" si="6"/>
        <v>0.23507231398866066</v>
      </c>
      <c r="L96" s="3">
        <f t="shared" si="5"/>
        <v>-4.2594137827621221E-4</v>
      </c>
    </row>
    <row r="97" spans="2:13" ht="24" x14ac:dyDescent="0.2">
      <c r="B97" s="44" t="s">
        <v>143</v>
      </c>
      <c r="C97" s="45">
        <v>1.0048231511254019E-3</v>
      </c>
      <c r="D97" s="46">
        <v>3.16861997266073E-2</v>
      </c>
      <c r="E97" s="47">
        <v>4976</v>
      </c>
      <c r="F97" s="48">
        <v>0</v>
      </c>
      <c r="H97" s="44" t="s">
        <v>143</v>
      </c>
      <c r="I97" s="65">
        <v>4.0255491815042541E-3</v>
      </c>
      <c r="J97" s="59"/>
      <c r="K97" s="3">
        <f t="shared" si="6"/>
        <v>0.12691658359755201</v>
      </c>
      <c r="L97" s="3">
        <f t="shared" si="5"/>
        <v>-1.2765699416370145E-4</v>
      </c>
    </row>
    <row r="98" spans="2:13" ht="24" x14ac:dyDescent="0.2">
      <c r="B98" s="44" t="s">
        <v>144</v>
      </c>
      <c r="C98" s="45">
        <v>0.71965434083601287</v>
      </c>
      <c r="D98" s="46">
        <v>0.44921322744528563</v>
      </c>
      <c r="E98" s="47">
        <v>4976</v>
      </c>
      <c r="F98" s="48">
        <v>0</v>
      </c>
      <c r="H98" s="44" t="s">
        <v>144</v>
      </c>
      <c r="I98" s="65">
        <v>3.9375985714552912E-2</v>
      </c>
      <c r="J98" s="59"/>
      <c r="K98" s="3">
        <f t="shared" si="6"/>
        <v>2.4573823734348112E-2</v>
      </c>
      <c r="L98" s="3">
        <f t="shared" si="5"/>
        <v>-6.3081622073620502E-2</v>
      </c>
    </row>
    <row r="99" spans="2:13" ht="24" x14ac:dyDescent="0.2">
      <c r="B99" s="44" t="s">
        <v>145</v>
      </c>
      <c r="C99" s="45">
        <v>4.4212218649517685E-3</v>
      </c>
      <c r="D99" s="46">
        <v>6.6351785363309504E-2</v>
      </c>
      <c r="E99" s="47">
        <v>4976</v>
      </c>
      <c r="F99" s="48">
        <v>0</v>
      </c>
      <c r="H99" s="44" t="s">
        <v>145</v>
      </c>
      <c r="I99" s="65">
        <v>-8.8889685947261023E-3</v>
      </c>
      <c r="J99" s="59"/>
      <c r="K99" s="3">
        <f t="shared" si="6"/>
        <v>-0.13337498673113057</v>
      </c>
      <c r="L99" s="3">
        <f t="shared" si="5"/>
        <v>5.9229909327510554E-4</v>
      </c>
    </row>
    <row r="100" spans="2:13" ht="24" x14ac:dyDescent="0.2">
      <c r="B100" s="44" t="s">
        <v>146</v>
      </c>
      <c r="C100" s="45">
        <v>1.6680064308681672E-2</v>
      </c>
      <c r="D100" s="46">
        <v>0.12808253829290717</v>
      </c>
      <c r="E100" s="47">
        <v>4976</v>
      </c>
      <c r="F100" s="48">
        <v>0</v>
      </c>
      <c r="H100" s="44" t="s">
        <v>146</v>
      </c>
      <c r="I100" s="65">
        <v>-2.2022730919432167E-2</v>
      </c>
      <c r="J100" s="59"/>
      <c r="K100" s="3">
        <f t="shared" si="6"/>
        <v>-0.16907371324825204</v>
      </c>
      <c r="L100" s="3">
        <f t="shared" si="5"/>
        <v>2.8679988145524052E-3</v>
      </c>
    </row>
    <row r="101" spans="2:13" ht="24" x14ac:dyDescent="0.2">
      <c r="B101" s="44" t="s">
        <v>147</v>
      </c>
      <c r="C101" s="45">
        <v>9.5860128617363344E-2</v>
      </c>
      <c r="D101" s="46">
        <v>0.29442891443979313</v>
      </c>
      <c r="E101" s="47">
        <v>4976</v>
      </c>
      <c r="F101" s="48">
        <v>0</v>
      </c>
      <c r="H101" s="44" t="s">
        <v>147</v>
      </c>
      <c r="I101" s="65">
        <v>2.2645380474380635E-2</v>
      </c>
      <c r="J101" s="59"/>
      <c r="K101" s="3">
        <f t="shared" si="6"/>
        <v>6.9540015893052393E-2</v>
      </c>
      <c r="L101" s="3">
        <f t="shared" si="5"/>
        <v>-7.3728801024641024E-3</v>
      </c>
    </row>
    <row r="102" spans="2:13" ht="24" x14ac:dyDescent="0.2">
      <c r="B102" s="44" t="s">
        <v>148</v>
      </c>
      <c r="C102" s="45">
        <v>1.0048231511254019E-3</v>
      </c>
      <c r="D102" s="46">
        <v>3.168619972660737E-2</v>
      </c>
      <c r="E102" s="47">
        <v>4976</v>
      </c>
      <c r="F102" s="48">
        <v>0</v>
      </c>
      <c r="H102" s="44" t="s">
        <v>148</v>
      </c>
      <c r="I102" s="65">
        <v>1.8068580986711357E-3</v>
      </c>
      <c r="J102" s="59"/>
      <c r="K102" s="3">
        <f t="shared" si="6"/>
        <v>5.696620425917065E-2</v>
      </c>
      <c r="L102" s="3">
        <f t="shared" si="5"/>
        <v>-5.7298535766617018E-5</v>
      </c>
    </row>
    <row r="103" spans="2:13" ht="24" x14ac:dyDescent="0.2">
      <c r="B103" s="44" t="s">
        <v>149</v>
      </c>
      <c r="C103" s="45">
        <v>5.8279742765273319E-3</v>
      </c>
      <c r="D103" s="46">
        <v>7.6126037709067451E-2</v>
      </c>
      <c r="E103" s="47">
        <v>4976</v>
      </c>
      <c r="F103" s="48">
        <v>0</v>
      </c>
      <c r="H103" s="44" t="s">
        <v>149</v>
      </c>
      <c r="I103" s="65">
        <v>4.7712383337115078E-3</v>
      </c>
      <c r="J103" s="59"/>
      <c r="K103" s="3">
        <f t="shared" si="6"/>
        <v>6.2310239993883992E-2</v>
      </c>
      <c r="L103" s="3">
        <f t="shared" si="5"/>
        <v>-3.6527126739895613E-4</v>
      </c>
    </row>
    <row r="104" spans="2:13" ht="24" x14ac:dyDescent="0.2">
      <c r="B104" s="44" t="s">
        <v>150</v>
      </c>
      <c r="C104" s="45">
        <v>5.3858520900321546E-2</v>
      </c>
      <c r="D104" s="46">
        <v>0.22576098732226982</v>
      </c>
      <c r="E104" s="47">
        <v>4976</v>
      </c>
      <c r="F104" s="48">
        <v>0</v>
      </c>
      <c r="H104" s="44" t="s">
        <v>150</v>
      </c>
      <c r="I104" s="65">
        <v>1.010450756180872E-2</v>
      </c>
      <c r="J104" s="59"/>
      <c r="K104" s="3">
        <f t="shared" si="6"/>
        <v>4.2346969879505522E-2</v>
      </c>
      <c r="L104" s="3">
        <f t="shared" si="5"/>
        <v>-2.4105751758087255E-3</v>
      </c>
    </row>
    <row r="105" spans="2:13" x14ac:dyDescent="0.2">
      <c r="B105" s="44" t="s">
        <v>151</v>
      </c>
      <c r="C105" s="45">
        <v>0.31008842443729906</v>
      </c>
      <c r="D105" s="46">
        <v>0.46257604260772905</v>
      </c>
      <c r="E105" s="47">
        <v>4976</v>
      </c>
      <c r="F105" s="48">
        <v>0</v>
      </c>
      <c r="H105" s="44" t="s">
        <v>151</v>
      </c>
      <c r="I105" s="65">
        <v>-2.3666410919992251E-2</v>
      </c>
      <c r="J105" s="59"/>
      <c r="K105" s="3">
        <f t="shared" si="6"/>
        <v>-3.5297398355695453E-2</v>
      </c>
      <c r="L105" s="3">
        <f t="shared" si="5"/>
        <v>1.5864807941403464E-2</v>
      </c>
    </row>
    <row r="106" spans="2:13" x14ac:dyDescent="0.2">
      <c r="B106" s="44" t="s">
        <v>152</v>
      </c>
      <c r="C106" s="45">
        <v>0.33139067524115751</v>
      </c>
      <c r="D106" s="46">
        <v>0.47076048312045771</v>
      </c>
      <c r="E106" s="47">
        <v>4976</v>
      </c>
      <c r="F106" s="48">
        <v>0</v>
      </c>
      <c r="H106" s="44" t="s">
        <v>152</v>
      </c>
      <c r="I106" s="65">
        <v>-7.2421973428421868E-2</v>
      </c>
      <c r="J106" s="59"/>
      <c r="K106" s="3">
        <f t="shared" si="6"/>
        <v>-0.10285911517192874</v>
      </c>
      <c r="L106" s="3">
        <f t="shared" si="5"/>
        <v>5.0981268686056645E-2</v>
      </c>
    </row>
    <row r="107" spans="2:13" ht="24" x14ac:dyDescent="0.2">
      <c r="B107" s="44" t="s">
        <v>153</v>
      </c>
      <c r="C107" s="49">
        <v>2.1643890675241155</v>
      </c>
      <c r="D107" s="50">
        <v>1.3119879996054045</v>
      </c>
      <c r="E107" s="47">
        <v>4976</v>
      </c>
      <c r="F107" s="48">
        <v>0</v>
      </c>
      <c r="H107" s="44" t="s">
        <v>153</v>
      </c>
      <c r="I107" s="65">
        <v>-2.1913043690068242E-2</v>
      </c>
      <c r="J107" s="59"/>
      <c r="M107" s="3" t="str">
        <f>"((memsleep-"&amp;C107&amp;")/"&amp;D107&amp;")*("&amp;I107&amp;")"</f>
        <v>((memsleep-2.16438906752412)/1.3119879996054)*(-0.0219130436900682)</v>
      </c>
    </row>
    <row r="108" spans="2:13" x14ac:dyDescent="0.2">
      <c r="B108" s="44" t="s">
        <v>154</v>
      </c>
      <c r="C108" s="51">
        <v>3.8183279742765273E-3</v>
      </c>
      <c r="D108" s="52">
        <v>6.1680733769057153E-2</v>
      </c>
      <c r="E108" s="47">
        <v>4976</v>
      </c>
      <c r="F108" s="48">
        <v>0</v>
      </c>
      <c r="H108" s="44" t="s">
        <v>154</v>
      </c>
      <c r="I108" s="65">
        <v>-4.4839273386571808E-3</v>
      </c>
      <c r="J108" s="59"/>
      <c r="K108" s="3">
        <f t="shared" si="6"/>
        <v>-7.2418175993006539E-2</v>
      </c>
      <c r="L108" s="3">
        <f t="shared" si="5"/>
        <v>2.7757622430242573E-4</v>
      </c>
    </row>
    <row r="109" spans="2:13" x14ac:dyDescent="0.2">
      <c r="B109" s="44" t="s">
        <v>155</v>
      </c>
      <c r="C109" s="51">
        <v>1.6077170418006429E-3</v>
      </c>
      <c r="D109" s="52">
        <v>4.0068128573344394E-2</v>
      </c>
      <c r="E109" s="47">
        <v>4976</v>
      </c>
      <c r="F109" s="48">
        <v>0</v>
      </c>
      <c r="H109" s="44" t="s">
        <v>155</v>
      </c>
      <c r="I109" s="65">
        <v>-5.5466685549848682E-3</v>
      </c>
      <c r="J109" s="59"/>
      <c r="K109" s="3">
        <f t="shared" si="6"/>
        <v>-0.13820837854423346</v>
      </c>
      <c r="L109" s="3">
        <f t="shared" si="5"/>
        <v>2.2255777543354823E-4</v>
      </c>
    </row>
    <row r="110" spans="2:13" x14ac:dyDescent="0.2">
      <c r="B110" s="44" t="s">
        <v>156</v>
      </c>
      <c r="C110" s="51">
        <v>2.8135048231511255E-3</v>
      </c>
      <c r="D110" s="52">
        <v>5.2973134240401364E-2</v>
      </c>
      <c r="E110" s="47">
        <v>4976</v>
      </c>
      <c r="F110" s="48">
        <v>0</v>
      </c>
      <c r="H110" s="44" t="s">
        <v>156</v>
      </c>
      <c r="I110" s="65">
        <v>-2.3640392059711439E-3</v>
      </c>
      <c r="J110" s="59"/>
      <c r="K110" s="3">
        <f t="shared" si="6"/>
        <v>-4.4501576205870433E-2</v>
      </c>
      <c r="L110" s="3">
        <f t="shared" si="5"/>
        <v>1.2555865918625274E-4</v>
      </c>
    </row>
    <row r="111" spans="2:13" x14ac:dyDescent="0.2">
      <c r="B111" s="44" t="s">
        <v>157</v>
      </c>
      <c r="C111" s="51">
        <v>3.2154340836012861E-3</v>
      </c>
      <c r="D111" s="52">
        <v>5.6619248559742437E-2</v>
      </c>
      <c r="E111" s="47">
        <v>4976</v>
      </c>
      <c r="F111" s="48">
        <v>0</v>
      </c>
      <c r="H111" s="44" t="s">
        <v>157</v>
      </c>
      <c r="I111" s="65">
        <v>2.3732698664731734E-4</v>
      </c>
      <c r="J111" s="59"/>
      <c r="K111" s="3">
        <f t="shared" si="6"/>
        <v>4.178152896463826E-3</v>
      </c>
      <c r="L111" s="3">
        <f t="shared" si="5"/>
        <v>-1.3477912569238148E-5</v>
      </c>
    </row>
    <row r="112" spans="2:13" x14ac:dyDescent="0.2">
      <c r="B112" s="44" t="s">
        <v>158</v>
      </c>
      <c r="C112" s="51">
        <v>1.4067524115755627E-3</v>
      </c>
      <c r="D112" s="52">
        <v>3.7484074294994632E-2</v>
      </c>
      <c r="E112" s="47">
        <v>4976</v>
      </c>
      <c r="F112" s="48">
        <v>0</v>
      </c>
      <c r="H112" s="44" t="s">
        <v>158</v>
      </c>
      <c r="I112" s="65">
        <v>-5.5009664516159195E-3</v>
      </c>
      <c r="J112" s="59"/>
      <c r="K112" s="3">
        <f t="shared" si="6"/>
        <v>-0.14654831570770951</v>
      </c>
      <c r="L112" s="3">
        <f t="shared" si="5"/>
        <v>2.0644761721754211E-4</v>
      </c>
    </row>
    <row r="113" spans="2:13" x14ac:dyDescent="0.2">
      <c r="B113" s="44" t="s">
        <v>159</v>
      </c>
      <c r="C113" s="51">
        <v>1.6077170418006429E-3</v>
      </c>
      <c r="D113" s="52">
        <v>4.0068128573344422E-2</v>
      </c>
      <c r="E113" s="47">
        <v>4976</v>
      </c>
      <c r="F113" s="48">
        <v>0</v>
      </c>
      <c r="H113" s="44" t="s">
        <v>159</v>
      </c>
      <c r="I113" s="65">
        <v>3.5399933933354094E-4</v>
      </c>
      <c r="J113" s="59"/>
      <c r="K113" s="3">
        <f t="shared" si="6"/>
        <v>8.8207316175487657E-3</v>
      </c>
      <c r="L113" s="3">
        <f t="shared" si="5"/>
        <v>-1.4204076678822486E-5</v>
      </c>
    </row>
    <row r="114" spans="2:13" ht="24" x14ac:dyDescent="0.2">
      <c r="B114" s="44" t="s">
        <v>160</v>
      </c>
      <c r="C114" s="51">
        <v>1.8086816720257234E-3</v>
      </c>
      <c r="D114" s="52">
        <v>4.2494390679079543E-2</v>
      </c>
      <c r="E114" s="47">
        <v>4976</v>
      </c>
      <c r="F114" s="48">
        <v>0</v>
      </c>
      <c r="H114" s="44" t="s">
        <v>160</v>
      </c>
      <c r="I114" s="65">
        <v>-2.2505265245979823E-3</v>
      </c>
      <c r="J114" s="59"/>
      <c r="K114" s="3">
        <f t="shared" si="6"/>
        <v>-5.2864766446139189E-2</v>
      </c>
      <c r="L114" s="3">
        <f t="shared" si="5"/>
        <v>9.5788785587930887E-5</v>
      </c>
    </row>
    <row r="115" spans="2:13" x14ac:dyDescent="0.2">
      <c r="B115" s="44" t="s">
        <v>161</v>
      </c>
      <c r="C115" s="51">
        <v>3.9389067524115758E-2</v>
      </c>
      <c r="D115" s="52">
        <v>0.19453836234835106</v>
      </c>
      <c r="E115" s="47">
        <v>4976</v>
      </c>
      <c r="F115" s="48">
        <v>0</v>
      </c>
      <c r="H115" s="44" t="s">
        <v>161</v>
      </c>
      <c r="I115" s="65">
        <v>-2.180929628577399E-2</v>
      </c>
      <c r="J115" s="59"/>
      <c r="K115" s="3">
        <f t="shared" si="6"/>
        <v>-0.10769211886448148</v>
      </c>
      <c r="L115" s="3">
        <f t="shared" si="5"/>
        <v>4.415827468083341E-3</v>
      </c>
    </row>
    <row r="116" spans="2:13" x14ac:dyDescent="0.2">
      <c r="B116" s="44" t="s">
        <v>162</v>
      </c>
      <c r="C116" s="51">
        <v>9.2443729903536991E-3</v>
      </c>
      <c r="D116" s="52">
        <v>9.5711835977689397E-2</v>
      </c>
      <c r="E116" s="47">
        <v>4976</v>
      </c>
      <c r="F116" s="48">
        <v>0</v>
      </c>
      <c r="H116" s="44" t="s">
        <v>162</v>
      </c>
      <c r="I116" s="65">
        <v>-7.0924224889495138E-3</v>
      </c>
      <c r="J116" s="59"/>
      <c r="K116" s="3">
        <f t="shared" si="6"/>
        <v>-7.3416808049680135E-2</v>
      </c>
      <c r="L116" s="3">
        <f t="shared" si="5"/>
        <v>6.8502498383068695E-4</v>
      </c>
    </row>
    <row r="117" spans="2:13" x14ac:dyDescent="0.2">
      <c r="B117" s="44" t="s">
        <v>163</v>
      </c>
      <c r="C117" s="51">
        <v>3.4163987138263667E-3</v>
      </c>
      <c r="D117" s="52">
        <v>5.835590202264955E-2</v>
      </c>
      <c r="E117" s="47">
        <v>4976</v>
      </c>
      <c r="F117" s="48">
        <v>0</v>
      </c>
      <c r="H117" s="44" t="s">
        <v>163</v>
      </c>
      <c r="I117" s="65">
        <v>-2.8165722120009604E-3</v>
      </c>
      <c r="J117" s="59"/>
      <c r="K117" s="3">
        <f t="shared" si="6"/>
        <v>-4.8100527642071678E-2</v>
      </c>
      <c r="L117" s="3">
        <f t="shared" si="5"/>
        <v>1.6489392416116526E-4</v>
      </c>
    </row>
    <row r="118" spans="2:13" x14ac:dyDescent="0.2">
      <c r="B118" s="44" t="s">
        <v>164</v>
      </c>
      <c r="C118" s="51">
        <v>4.1398713826366562E-2</v>
      </c>
      <c r="D118" s="52">
        <v>0.19923061304988432</v>
      </c>
      <c r="E118" s="47">
        <v>4976</v>
      </c>
      <c r="F118" s="48">
        <v>0</v>
      </c>
      <c r="H118" s="44" t="s">
        <v>164</v>
      </c>
      <c r="I118" s="65">
        <v>-1.5145592117262258E-2</v>
      </c>
      <c r="J118" s="59"/>
      <c r="K118" s="3">
        <f t="shared" si="6"/>
        <v>-7.287325909012593E-2</v>
      </c>
      <c r="L118" s="3">
        <f t="shared" si="5"/>
        <v>3.1471470382737825E-3</v>
      </c>
    </row>
    <row r="119" spans="2:13" x14ac:dyDescent="0.2">
      <c r="B119" s="44" t="s">
        <v>165</v>
      </c>
      <c r="C119" s="51">
        <v>7.0337620578778135E-3</v>
      </c>
      <c r="D119" s="52">
        <v>8.3580453015197065E-2</v>
      </c>
      <c r="E119" s="47">
        <v>4976</v>
      </c>
      <c r="F119" s="48">
        <v>0</v>
      </c>
      <c r="H119" s="44" t="s">
        <v>165</v>
      </c>
      <c r="I119" s="65">
        <v>-5.4137879986555738E-3</v>
      </c>
      <c r="J119" s="59"/>
      <c r="K119" s="3">
        <f t="shared" si="6"/>
        <v>-6.4317774169802527E-2</v>
      </c>
      <c r="L119" s="3">
        <f t="shared" si="5"/>
        <v>4.556005051493804E-4</v>
      </c>
    </row>
    <row r="120" spans="2:13" x14ac:dyDescent="0.2">
      <c r="B120" s="44" t="s">
        <v>166</v>
      </c>
      <c r="C120" s="51">
        <v>2.0096463022508037E-3</v>
      </c>
      <c r="D120" s="52">
        <v>4.4788511486782083E-2</v>
      </c>
      <c r="E120" s="47">
        <v>4976</v>
      </c>
      <c r="F120" s="48">
        <v>0</v>
      </c>
      <c r="H120" s="44" t="s">
        <v>166</v>
      </c>
      <c r="I120" s="65">
        <v>-8.6764372449385095E-4</v>
      </c>
      <c r="J120" s="59"/>
      <c r="K120" s="3">
        <f t="shared" si="6"/>
        <v>-1.9333084283160287E-2</v>
      </c>
      <c r="L120" s="3">
        <f t="shared" si="5"/>
        <v>3.8930898677326391E-5</v>
      </c>
    </row>
    <row r="121" spans="2:13" ht="24" x14ac:dyDescent="0.2">
      <c r="B121" s="44" t="s">
        <v>167</v>
      </c>
      <c r="C121" s="51">
        <v>0.2588424437299035</v>
      </c>
      <c r="D121" s="52">
        <v>0.43804291395650896</v>
      </c>
      <c r="E121" s="47">
        <v>4976</v>
      </c>
      <c r="F121" s="48">
        <v>0</v>
      </c>
      <c r="H121" s="44" t="s">
        <v>167</v>
      </c>
      <c r="I121" s="65">
        <v>-4.4002837837880455E-2</v>
      </c>
      <c r="J121" s="59"/>
      <c r="K121" s="3">
        <f t="shared" si="6"/>
        <v>-7.4451691196883038E-2</v>
      </c>
      <c r="L121" s="3">
        <f t="shared" si="5"/>
        <v>2.6001566773748739E-2</v>
      </c>
    </row>
    <row r="122" spans="2:13" ht="24" x14ac:dyDescent="0.2">
      <c r="B122" s="44" t="s">
        <v>168</v>
      </c>
      <c r="C122" s="51">
        <v>8.7218649517684904E-2</v>
      </c>
      <c r="D122" s="52">
        <v>0.28218355553956065</v>
      </c>
      <c r="E122" s="47">
        <v>4976</v>
      </c>
      <c r="F122" s="48">
        <v>0</v>
      </c>
      <c r="H122" s="44" t="s">
        <v>168</v>
      </c>
      <c r="I122" s="65">
        <v>-2.4669308432404929E-2</v>
      </c>
      <c r="J122" s="59"/>
      <c r="K122" s="3">
        <f t="shared" si="6"/>
        <v>-7.9798004612067028E-2</v>
      </c>
      <c r="L122" s="3">
        <f t="shared" si="5"/>
        <v>7.6249084107523337E-3</v>
      </c>
    </row>
    <row r="123" spans="2:13" ht="24" x14ac:dyDescent="0.2">
      <c r="B123" s="44" t="s">
        <v>169</v>
      </c>
      <c r="C123" s="51">
        <v>7.2347266881028936E-3</v>
      </c>
      <c r="D123" s="52">
        <v>8.4757472316087323E-2</v>
      </c>
      <c r="E123" s="47">
        <v>4976</v>
      </c>
      <c r="F123" s="48">
        <v>0</v>
      </c>
      <c r="H123" s="44" t="s">
        <v>169</v>
      </c>
      <c r="I123" s="65">
        <v>-1.4914082931683597E-3</v>
      </c>
      <c r="J123" s="59"/>
      <c r="K123" s="3">
        <f t="shared" si="6"/>
        <v>-1.7468882935362019E-2</v>
      </c>
      <c r="L123" s="3">
        <f t="shared" si="5"/>
        <v>1.2730360033867056E-4</v>
      </c>
    </row>
    <row r="124" spans="2:13" ht="15.75" thickBot="1" x14ac:dyDescent="0.25">
      <c r="B124" s="53" t="s">
        <v>170</v>
      </c>
      <c r="C124" s="54">
        <v>1.311366028204588</v>
      </c>
      <c r="D124" s="55">
        <v>7.0522000022158826</v>
      </c>
      <c r="E124" s="56">
        <v>4976</v>
      </c>
      <c r="F124" s="57">
        <v>225</v>
      </c>
      <c r="H124" s="53" t="s">
        <v>170</v>
      </c>
      <c r="I124" s="66">
        <v>-1.3743815338478873E-2</v>
      </c>
      <c r="J124" s="59"/>
      <c r="M124" s="3" t="str">
        <f>"((landarea-"&amp;C124&amp;")/"&amp;D124&amp;")*("&amp;I124&amp;")"</f>
        <v>((landarea-1.31136602820459)/7.05220000221588)*(-0.0137438153384789)</v>
      </c>
    </row>
    <row r="125" spans="2:13" ht="55.5" customHeight="1" thickTop="1" x14ac:dyDescent="0.2">
      <c r="B125" s="58" t="s">
        <v>48</v>
      </c>
      <c r="C125" s="58"/>
      <c r="D125" s="58"/>
      <c r="E125" s="58"/>
      <c r="F125" s="58"/>
      <c r="H125" s="58" t="s">
        <v>7</v>
      </c>
      <c r="I125" s="58"/>
      <c r="J125" s="59"/>
    </row>
  </sheetData>
  <mergeCells count="7">
    <mergeCell ref="K5:L5"/>
    <mergeCell ref="B5:F5"/>
    <mergeCell ref="B6"/>
    <mergeCell ref="B125:F125"/>
    <mergeCell ref="H4:I4"/>
    <mergeCell ref="H5:H6"/>
    <mergeCell ref="H125:I125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16"/>
  <sheetViews>
    <sheetView topLeftCell="A103" workbookViewId="0">
      <selection activeCell="H116" sqref="H116:I116"/>
    </sheetView>
  </sheetViews>
  <sheetFormatPr defaultColWidth="9.140625" defaultRowHeight="15" x14ac:dyDescent="0.25"/>
  <cols>
    <col min="1" max="1" width="5.42578125" style="3" customWidth="1"/>
    <col min="2" max="2" width="35" style="3" bestFit="1" customWidth="1"/>
    <col min="3" max="3" width="6.42578125" style="3" bestFit="1" customWidth="1"/>
    <col min="4" max="4" width="8.85546875" style="3" bestFit="1" customWidth="1"/>
    <col min="5" max="5" width="7.5703125" style="3" bestFit="1" customWidth="1"/>
    <col min="6" max="6" width="5.85546875" style="3" customWidth="1"/>
    <col min="7" max="7" width="4.42578125" style="3" customWidth="1"/>
    <col min="8" max="8" width="37.5703125" style="3" customWidth="1"/>
    <col min="9" max="9" width="6.7109375" style="3" customWidth="1"/>
    <col min="10" max="10" width="6.28515625" style="3" customWidth="1"/>
    <col min="11" max="11" width="12" style="3" bestFit="1" customWidth="1"/>
    <col min="12" max="12" width="15.28515625" style="3" bestFit="1" customWidth="1"/>
    <col min="13" max="16384" width="9.140625" style="3"/>
  </cols>
  <sheetData>
    <row r="1" spans="1:12" x14ac:dyDescent="0.25">
      <c r="A1" s="3" t="s">
        <v>11</v>
      </c>
    </row>
    <row r="4" spans="1:12" ht="15.75" thickBot="1" x14ac:dyDescent="0.25">
      <c r="H4" s="67" t="s">
        <v>6</v>
      </c>
      <c r="I4" s="67"/>
      <c r="J4" s="92"/>
    </row>
    <row r="5" spans="1:12" ht="16.5" thickTop="1" thickBot="1" x14ac:dyDescent="0.25">
      <c r="B5" s="67" t="s">
        <v>0</v>
      </c>
      <c r="C5" s="67"/>
      <c r="D5" s="67"/>
      <c r="E5" s="67"/>
      <c r="F5" s="67"/>
      <c r="H5" s="93" t="s">
        <v>47</v>
      </c>
      <c r="I5" s="94" t="s">
        <v>4</v>
      </c>
      <c r="J5" s="92"/>
      <c r="K5" s="4" t="s">
        <v>8</v>
      </c>
      <c r="L5" s="4"/>
    </row>
    <row r="6" spans="1:12" ht="27" thickTop="1" thickBot="1" x14ac:dyDescent="0.25">
      <c r="B6" s="68" t="s">
        <v>47</v>
      </c>
      <c r="C6" s="69" t="s">
        <v>1</v>
      </c>
      <c r="D6" s="70" t="s">
        <v>49</v>
      </c>
      <c r="E6" s="70" t="s">
        <v>50</v>
      </c>
      <c r="F6" s="71" t="s">
        <v>2</v>
      </c>
      <c r="H6" s="95"/>
      <c r="I6" s="96" t="s">
        <v>5</v>
      </c>
      <c r="J6" s="92"/>
      <c r="K6" s="2" t="s">
        <v>9</v>
      </c>
      <c r="L6" s="2" t="s">
        <v>10</v>
      </c>
    </row>
    <row r="7" spans="1:12" ht="24.75" thickTop="1" x14ac:dyDescent="0.2">
      <c r="B7" s="72" t="s">
        <v>51</v>
      </c>
      <c r="C7" s="73">
        <v>7.1233527246824168E-4</v>
      </c>
      <c r="D7" s="74">
        <v>2.6681686059478928E-2</v>
      </c>
      <c r="E7" s="75">
        <v>8423</v>
      </c>
      <c r="F7" s="76">
        <v>0</v>
      </c>
      <c r="H7" s="72" t="s">
        <v>51</v>
      </c>
      <c r="I7" s="97">
        <v>1.7008301962611196E-2</v>
      </c>
      <c r="J7" s="92"/>
      <c r="K7" s="3">
        <f>((1-C7)/D7)*I7</f>
        <v>0.63699821335542528</v>
      </c>
      <c r="L7" s="3">
        <f>((0-C7)/D7)*I7</f>
        <v>-4.5407975289682212E-4</v>
      </c>
    </row>
    <row r="8" spans="1:12" ht="24" x14ac:dyDescent="0.2">
      <c r="B8" s="77" t="s">
        <v>52</v>
      </c>
      <c r="C8" s="78">
        <v>3.680398907752582E-3</v>
      </c>
      <c r="D8" s="79">
        <v>6.0558145294524753E-2</v>
      </c>
      <c r="E8" s="80">
        <v>8423</v>
      </c>
      <c r="F8" s="81">
        <v>0</v>
      </c>
      <c r="H8" s="77" t="s">
        <v>52</v>
      </c>
      <c r="I8" s="98">
        <v>2.5667089392107264E-2</v>
      </c>
      <c r="J8" s="92"/>
      <c r="K8" s="3">
        <f t="shared" ref="K8:K71" si="0">((1-C8)/D8)*I8</f>
        <v>0.42228215775055222</v>
      </c>
      <c r="L8" s="3">
        <f t="shared" ref="L8:L71" si="1">((0-C8)/D8)*I8</f>
        <v>-1.5599078753893135E-3</v>
      </c>
    </row>
    <row r="9" spans="1:12" ht="24" x14ac:dyDescent="0.2">
      <c r="B9" s="77" t="s">
        <v>53</v>
      </c>
      <c r="C9" s="78">
        <v>7.8356879971506581E-3</v>
      </c>
      <c r="D9" s="79">
        <v>8.8177168722129037E-2</v>
      </c>
      <c r="E9" s="80">
        <v>8423</v>
      </c>
      <c r="F9" s="81">
        <v>0</v>
      </c>
      <c r="H9" s="77" t="s">
        <v>53</v>
      </c>
      <c r="I9" s="98">
        <v>1.7257586597624091E-2</v>
      </c>
      <c r="J9" s="92"/>
      <c r="K9" s="3">
        <f t="shared" si="0"/>
        <v>0.1941813485463415</v>
      </c>
      <c r="L9" s="3">
        <f t="shared" si="1"/>
        <v>-1.5335609673397795E-3</v>
      </c>
    </row>
    <row r="10" spans="1:12" ht="24" x14ac:dyDescent="0.2">
      <c r="B10" s="77" t="s">
        <v>54</v>
      </c>
      <c r="C10" s="78">
        <v>7.5270093790810871E-2</v>
      </c>
      <c r="D10" s="79">
        <v>0.26384232294486987</v>
      </c>
      <c r="E10" s="80">
        <v>8423</v>
      </c>
      <c r="F10" s="81">
        <v>0</v>
      </c>
      <c r="H10" s="77" t="s">
        <v>54</v>
      </c>
      <c r="I10" s="98">
        <v>1.4715526693429752E-2</v>
      </c>
      <c r="J10" s="92"/>
      <c r="K10" s="3">
        <f t="shared" si="0"/>
        <v>5.157583312316992E-2</v>
      </c>
      <c r="L10" s="3">
        <f t="shared" si="1"/>
        <v>-4.1981099242636702E-3</v>
      </c>
    </row>
    <row r="11" spans="1:12" ht="24" x14ac:dyDescent="0.2">
      <c r="B11" s="77" t="s">
        <v>55</v>
      </c>
      <c r="C11" s="78">
        <v>0.22319838537338241</v>
      </c>
      <c r="D11" s="79">
        <v>0.4164150006927626</v>
      </c>
      <c r="E11" s="80">
        <v>8423</v>
      </c>
      <c r="F11" s="81">
        <v>0</v>
      </c>
      <c r="H11" s="77" t="s">
        <v>55</v>
      </c>
      <c r="I11" s="98">
        <v>1.7916722238039837E-2</v>
      </c>
      <c r="J11" s="92"/>
      <c r="K11" s="3">
        <f t="shared" si="0"/>
        <v>3.3422760323648118E-2</v>
      </c>
      <c r="L11" s="3">
        <f t="shared" si="1"/>
        <v>-9.6033607532413981E-3</v>
      </c>
    </row>
    <row r="12" spans="1:12" ht="24" x14ac:dyDescent="0.2">
      <c r="B12" s="77" t="s">
        <v>56</v>
      </c>
      <c r="C12" s="78">
        <v>0.12501484031817642</v>
      </c>
      <c r="D12" s="79">
        <v>0.3307553751039799</v>
      </c>
      <c r="E12" s="80">
        <v>8423</v>
      </c>
      <c r="F12" s="81">
        <v>0</v>
      </c>
      <c r="H12" s="77" t="s">
        <v>56</v>
      </c>
      <c r="I12" s="98">
        <v>5.0872268108686482E-2</v>
      </c>
      <c r="J12" s="92"/>
      <c r="K12" s="3">
        <f t="shared" si="0"/>
        <v>0.13457825022635581</v>
      </c>
      <c r="L12" s="3">
        <f t="shared" si="1"/>
        <v>-1.9228072929220172E-2</v>
      </c>
    </row>
    <row r="13" spans="1:12" ht="24" x14ac:dyDescent="0.2">
      <c r="B13" s="77" t="s">
        <v>57</v>
      </c>
      <c r="C13" s="78">
        <v>9.2366140330048682E-2</v>
      </c>
      <c r="D13" s="79">
        <v>0.28955930427773735</v>
      </c>
      <c r="E13" s="80">
        <v>8423</v>
      </c>
      <c r="F13" s="81">
        <v>0</v>
      </c>
      <c r="H13" s="77" t="s">
        <v>57</v>
      </c>
      <c r="I13" s="98">
        <v>-6.3470447690630368E-3</v>
      </c>
      <c r="J13" s="92"/>
      <c r="K13" s="3">
        <f t="shared" si="0"/>
        <v>-1.9895035856686078E-2</v>
      </c>
      <c r="L13" s="3">
        <f t="shared" si="1"/>
        <v>2.0246354344672034E-3</v>
      </c>
    </row>
    <row r="14" spans="1:12" ht="24" x14ac:dyDescent="0.2">
      <c r="B14" s="77" t="s">
        <v>58</v>
      </c>
      <c r="C14" s="78">
        <v>9.8539712691440105E-3</v>
      </c>
      <c r="D14" s="79">
        <v>9.8782736434125884E-2</v>
      </c>
      <c r="E14" s="80">
        <v>8423</v>
      </c>
      <c r="F14" s="81">
        <v>0</v>
      </c>
      <c r="H14" s="77" t="s">
        <v>58</v>
      </c>
      <c r="I14" s="98">
        <v>2.9291316150389522E-4</v>
      </c>
      <c r="J14" s="92"/>
      <c r="K14" s="3">
        <f t="shared" si="0"/>
        <v>2.9360069795139614E-3</v>
      </c>
      <c r="L14" s="3">
        <f t="shared" si="1"/>
        <v>-2.9219254112668922E-5</v>
      </c>
    </row>
    <row r="15" spans="1:12" ht="24" x14ac:dyDescent="0.2">
      <c r="B15" s="77" t="s">
        <v>59</v>
      </c>
      <c r="C15" s="78">
        <v>0.14222960940282559</v>
      </c>
      <c r="D15" s="79">
        <v>0.34930621741326112</v>
      </c>
      <c r="E15" s="80">
        <v>8423</v>
      </c>
      <c r="F15" s="81">
        <v>0</v>
      </c>
      <c r="H15" s="77" t="s">
        <v>59</v>
      </c>
      <c r="I15" s="98">
        <v>-1.5304231397913638E-2</v>
      </c>
      <c r="J15" s="92"/>
      <c r="K15" s="3">
        <f t="shared" si="0"/>
        <v>-3.7581685894948938E-2</v>
      </c>
      <c r="L15" s="3">
        <f t="shared" si="1"/>
        <v>6.2315376750378985E-3</v>
      </c>
    </row>
    <row r="16" spans="1:12" ht="24" x14ac:dyDescent="0.2">
      <c r="B16" s="77" t="s">
        <v>60</v>
      </c>
      <c r="C16" s="78">
        <v>1.9589219992876647E-2</v>
      </c>
      <c r="D16" s="79">
        <v>0.13859207353757258</v>
      </c>
      <c r="E16" s="80">
        <v>8423</v>
      </c>
      <c r="F16" s="81">
        <v>0</v>
      </c>
      <c r="H16" s="77" t="s">
        <v>60</v>
      </c>
      <c r="I16" s="98">
        <v>-7.1756815716047598E-3</v>
      </c>
      <c r="J16" s="92"/>
      <c r="K16" s="3">
        <f t="shared" si="0"/>
        <v>-5.0761312585402153E-2</v>
      </c>
      <c r="L16" s="3">
        <f t="shared" si="1"/>
        <v>1.0142427435930435E-3</v>
      </c>
    </row>
    <row r="17" spans="2:12" ht="24" x14ac:dyDescent="0.2">
      <c r="B17" s="77" t="s">
        <v>61</v>
      </c>
      <c r="C17" s="78">
        <v>5.9361272705686814E-4</v>
      </c>
      <c r="D17" s="79">
        <v>2.4358382391472415E-2</v>
      </c>
      <c r="E17" s="80">
        <v>8423</v>
      </c>
      <c r="F17" s="81">
        <v>0</v>
      </c>
      <c r="H17" s="77" t="s">
        <v>61</v>
      </c>
      <c r="I17" s="98">
        <v>-6.6638470176493697E-4</v>
      </c>
      <c r="J17" s="92"/>
      <c r="K17" s="3">
        <f t="shared" si="0"/>
        <v>-2.7341270722394454E-2</v>
      </c>
      <c r="L17" s="3">
        <f t="shared" si="1"/>
        <v>1.6239766406744151E-5</v>
      </c>
    </row>
    <row r="18" spans="2:12" ht="48" x14ac:dyDescent="0.2">
      <c r="B18" s="77" t="s">
        <v>63</v>
      </c>
      <c r="C18" s="78">
        <v>0.29680636352843404</v>
      </c>
      <c r="D18" s="79">
        <v>0.45687758524643013</v>
      </c>
      <c r="E18" s="80">
        <v>8423</v>
      </c>
      <c r="F18" s="81">
        <v>0</v>
      </c>
      <c r="H18" s="77" t="s">
        <v>63</v>
      </c>
      <c r="I18" s="98">
        <v>-5.8247334733050687E-2</v>
      </c>
      <c r="J18" s="92"/>
      <c r="K18" s="3">
        <f t="shared" si="0"/>
        <v>-8.9650174244415945E-2</v>
      </c>
      <c r="L18" s="3">
        <f t="shared" si="1"/>
        <v>3.7839850685639012E-2</v>
      </c>
    </row>
    <row r="19" spans="2:12" ht="24" x14ac:dyDescent="0.2">
      <c r="B19" s="77" t="s">
        <v>65</v>
      </c>
      <c r="C19" s="78">
        <v>2.8493410898729667E-3</v>
      </c>
      <c r="D19" s="79">
        <v>5.3306282016542861E-2</v>
      </c>
      <c r="E19" s="80">
        <v>8423</v>
      </c>
      <c r="F19" s="81">
        <v>0</v>
      </c>
      <c r="H19" s="77" t="s">
        <v>65</v>
      </c>
      <c r="I19" s="98">
        <v>5.7739295475246463E-2</v>
      </c>
      <c r="J19" s="92"/>
      <c r="K19" s="3">
        <f t="shared" si="0"/>
        <v>1.0800748870514172</v>
      </c>
      <c r="L19" s="3">
        <f t="shared" si="1"/>
        <v>-3.0862956648689144E-3</v>
      </c>
    </row>
    <row r="20" spans="2:12" ht="24" x14ac:dyDescent="0.2">
      <c r="B20" s="77" t="s">
        <v>66</v>
      </c>
      <c r="C20" s="78">
        <v>1.1872254541137362E-4</v>
      </c>
      <c r="D20" s="79">
        <v>1.0895987583113978E-2</v>
      </c>
      <c r="E20" s="80">
        <v>8423</v>
      </c>
      <c r="F20" s="81">
        <v>0</v>
      </c>
      <c r="H20" s="77" t="s">
        <v>66</v>
      </c>
      <c r="I20" s="98">
        <v>1.826903030847741E-3</v>
      </c>
      <c r="J20" s="92"/>
      <c r="K20" s="3">
        <f t="shared" ref="K20:K65" si="2">((1-C20)/D20)*I20</f>
        <v>0.16764759709350258</v>
      </c>
      <c r="L20" s="3">
        <f t="shared" ref="L20:L65" si="3">((0-C20)/D20)*I20</f>
        <v>-1.9905912739670215E-5</v>
      </c>
    </row>
    <row r="21" spans="2:12" ht="24" x14ac:dyDescent="0.2">
      <c r="B21" s="77" t="s">
        <v>67</v>
      </c>
      <c r="C21" s="78">
        <v>7.0046301792710437E-3</v>
      </c>
      <c r="D21" s="79">
        <v>8.3404983159248894E-2</v>
      </c>
      <c r="E21" s="80">
        <v>8423</v>
      </c>
      <c r="F21" s="81">
        <v>0</v>
      </c>
      <c r="H21" s="77" t="s">
        <v>67</v>
      </c>
      <c r="I21" s="98">
        <v>8.3726915924127052E-2</v>
      </c>
      <c r="J21" s="92"/>
      <c r="K21" s="3">
        <f t="shared" si="2"/>
        <v>0.99682820729408739</v>
      </c>
      <c r="L21" s="3">
        <f t="shared" si="3"/>
        <v>-7.0316671724475312E-3</v>
      </c>
    </row>
    <row r="22" spans="2:12" ht="24" x14ac:dyDescent="0.2">
      <c r="B22" s="77" t="s">
        <v>68</v>
      </c>
      <c r="C22" s="78">
        <v>2.2557283628160986E-3</v>
      </c>
      <c r="D22" s="79">
        <v>4.7443727570794618E-2</v>
      </c>
      <c r="E22" s="80">
        <v>8423</v>
      </c>
      <c r="F22" s="81">
        <v>0</v>
      </c>
      <c r="H22" s="77" t="s">
        <v>68</v>
      </c>
      <c r="I22" s="98">
        <v>3.1865380356550843E-2</v>
      </c>
      <c r="J22" s="92"/>
      <c r="K22" s="3">
        <f t="shared" si="2"/>
        <v>0.67013074946202322</v>
      </c>
      <c r="L22" s="3">
        <f t="shared" si="3"/>
        <v>-1.5150504806971013E-3</v>
      </c>
    </row>
    <row r="23" spans="2:12" ht="24" x14ac:dyDescent="0.2">
      <c r="B23" s="77" t="s">
        <v>70</v>
      </c>
      <c r="C23" s="78">
        <v>2.3744509082274726E-3</v>
      </c>
      <c r="D23" s="79">
        <v>4.8673341327675444E-2</v>
      </c>
      <c r="E23" s="80">
        <v>8423</v>
      </c>
      <c r="F23" s="81">
        <v>0</v>
      </c>
      <c r="H23" s="77" t="s">
        <v>70</v>
      </c>
      <c r="I23" s="98">
        <v>2.3150932167886364E-2</v>
      </c>
      <c r="J23" s="92"/>
      <c r="K23" s="3">
        <f t="shared" si="2"/>
        <v>0.47450947039959535</v>
      </c>
      <c r="L23" s="3">
        <f t="shared" si="3"/>
        <v>-1.1293811029384634E-3</v>
      </c>
    </row>
    <row r="24" spans="2:12" ht="24" x14ac:dyDescent="0.2">
      <c r="B24" s="77" t="s">
        <v>71</v>
      </c>
      <c r="C24" s="78">
        <v>5.8411492342395822E-2</v>
      </c>
      <c r="D24" s="79">
        <v>0.23453383630374197</v>
      </c>
      <c r="E24" s="80">
        <v>8423</v>
      </c>
      <c r="F24" s="81">
        <v>0</v>
      </c>
      <c r="H24" s="77" t="s">
        <v>71</v>
      </c>
      <c r="I24" s="98">
        <v>3.6747072182323495E-2</v>
      </c>
      <c r="J24" s="92"/>
      <c r="K24" s="3">
        <f t="shared" si="2"/>
        <v>0.14752933479555327</v>
      </c>
      <c r="L24" s="3">
        <f t="shared" si="3"/>
        <v>-9.1519900037085131E-3</v>
      </c>
    </row>
    <row r="25" spans="2:12" ht="24" x14ac:dyDescent="0.2">
      <c r="B25" s="77" t="s">
        <v>72</v>
      </c>
      <c r="C25" s="78">
        <v>7.6457319244924604E-2</v>
      </c>
      <c r="D25" s="79">
        <v>0.26574420362972745</v>
      </c>
      <c r="E25" s="80">
        <v>8423</v>
      </c>
      <c r="F25" s="81">
        <v>0</v>
      </c>
      <c r="H25" s="77" t="s">
        <v>72</v>
      </c>
      <c r="I25" s="98">
        <v>-8.1701316548827632E-3</v>
      </c>
      <c r="J25" s="92"/>
      <c r="K25" s="3">
        <f t="shared" si="2"/>
        <v>-2.8393715413585242E-2</v>
      </c>
      <c r="L25" s="3">
        <f t="shared" si="3"/>
        <v>2.3506302514910522E-3</v>
      </c>
    </row>
    <row r="26" spans="2:12" ht="24" x14ac:dyDescent="0.2">
      <c r="B26" s="77" t="s">
        <v>73</v>
      </c>
      <c r="C26" s="78">
        <v>3.4429538169298349E-3</v>
      </c>
      <c r="D26" s="79">
        <v>5.8579068644215401E-2</v>
      </c>
      <c r="E26" s="80">
        <v>8423</v>
      </c>
      <c r="F26" s="81">
        <v>0</v>
      </c>
      <c r="H26" s="77" t="s">
        <v>73</v>
      </c>
      <c r="I26" s="98">
        <v>-1.6577848127292316E-3</v>
      </c>
      <c r="J26" s="92"/>
      <c r="K26" s="3">
        <f t="shared" si="2"/>
        <v>-2.820251626420724E-2</v>
      </c>
      <c r="L26" s="3">
        <f t="shared" si="3"/>
        <v>9.7435426693115307E-5</v>
      </c>
    </row>
    <row r="27" spans="2:12" ht="24" x14ac:dyDescent="0.2">
      <c r="B27" s="77" t="s">
        <v>74</v>
      </c>
      <c r="C27" s="78">
        <v>3.5616763623412084E-4</v>
      </c>
      <c r="D27" s="79">
        <v>1.8870163113650331E-2</v>
      </c>
      <c r="E27" s="80">
        <v>8423</v>
      </c>
      <c r="F27" s="81">
        <v>0</v>
      </c>
      <c r="H27" s="77" t="s">
        <v>74</v>
      </c>
      <c r="I27" s="98">
        <v>1.6410558862981293E-3</v>
      </c>
      <c r="J27" s="92"/>
      <c r="K27" s="3">
        <f t="shared" si="2"/>
        <v>8.6934669585102389E-2</v>
      </c>
      <c r="L27" s="3">
        <f t="shared" si="3"/>
        <v>-3.0974347833171871E-5</v>
      </c>
    </row>
    <row r="28" spans="2:12" ht="24" x14ac:dyDescent="0.2">
      <c r="B28" s="77" t="s">
        <v>75</v>
      </c>
      <c r="C28" s="78">
        <v>6.7671850884482958E-3</v>
      </c>
      <c r="D28" s="79">
        <v>8.1988952729872319E-2</v>
      </c>
      <c r="E28" s="80">
        <v>8423</v>
      </c>
      <c r="F28" s="81">
        <v>0</v>
      </c>
      <c r="H28" s="77" t="s">
        <v>75</v>
      </c>
      <c r="I28" s="98">
        <v>-4.7829624221319145E-3</v>
      </c>
      <c r="J28" s="92"/>
      <c r="K28" s="3">
        <f t="shared" si="2"/>
        <v>-5.7941894267169926E-2</v>
      </c>
      <c r="L28" s="3">
        <f t="shared" si="3"/>
        <v>3.9477503863598914E-4</v>
      </c>
    </row>
    <row r="29" spans="2:12" ht="24" x14ac:dyDescent="0.2">
      <c r="B29" s="77" t="s">
        <v>76</v>
      </c>
      <c r="C29" s="78">
        <v>0.30167398789030037</v>
      </c>
      <c r="D29" s="79">
        <v>0.45901177194954579</v>
      </c>
      <c r="E29" s="80">
        <v>8423</v>
      </c>
      <c r="F29" s="81">
        <v>0</v>
      </c>
      <c r="H29" s="77" t="s">
        <v>76</v>
      </c>
      <c r="I29" s="98">
        <v>-6.243673117318118E-2</v>
      </c>
      <c r="J29" s="92"/>
      <c r="K29" s="3">
        <f t="shared" si="2"/>
        <v>-9.4989270763464403E-2</v>
      </c>
      <c r="L29" s="3">
        <f t="shared" si="3"/>
        <v>4.1034977390337138E-2</v>
      </c>
    </row>
    <row r="30" spans="2:12" ht="24" x14ac:dyDescent="0.2">
      <c r="B30" s="77" t="s">
        <v>78</v>
      </c>
      <c r="C30" s="78">
        <v>1.6621156357592311E-3</v>
      </c>
      <c r="D30" s="79">
        <v>4.0737575202468762E-2</v>
      </c>
      <c r="E30" s="80">
        <v>8423</v>
      </c>
      <c r="F30" s="81">
        <v>0</v>
      </c>
      <c r="H30" s="77" t="s">
        <v>78</v>
      </c>
      <c r="I30" s="98">
        <v>2.9043490321005463E-2</v>
      </c>
      <c r="J30" s="92"/>
      <c r="K30" s="3">
        <f t="shared" si="2"/>
        <v>0.71175607623962711</v>
      </c>
      <c r="L30" s="3">
        <f t="shared" si="3"/>
        <v>-1.1849904943934811E-3</v>
      </c>
    </row>
    <row r="31" spans="2:12" ht="24" x14ac:dyDescent="0.2">
      <c r="B31" s="77" t="s">
        <v>79</v>
      </c>
      <c r="C31" s="78">
        <v>1.7808381811706042E-3</v>
      </c>
      <c r="D31" s="79">
        <v>4.2164889075264632E-2</v>
      </c>
      <c r="E31" s="80">
        <v>8423</v>
      </c>
      <c r="F31" s="81">
        <v>0</v>
      </c>
      <c r="H31" s="77" t="s">
        <v>79</v>
      </c>
      <c r="I31" s="98">
        <v>8.1483522718311507E-3</v>
      </c>
      <c r="J31" s="92"/>
      <c r="K31" s="3">
        <f t="shared" si="2"/>
        <v>0.19290555610078519</v>
      </c>
      <c r="L31" s="3">
        <f t="shared" si="3"/>
        <v>-3.4414644880016384E-4</v>
      </c>
    </row>
    <row r="32" spans="2:12" ht="24" x14ac:dyDescent="0.2">
      <c r="B32" s="77" t="s">
        <v>81</v>
      </c>
      <c r="C32" s="78">
        <v>1.3415647631485219E-2</v>
      </c>
      <c r="D32" s="79">
        <v>0.11505320329695827</v>
      </c>
      <c r="E32" s="80">
        <v>8423</v>
      </c>
      <c r="F32" s="81">
        <v>0</v>
      </c>
      <c r="H32" s="77" t="s">
        <v>81</v>
      </c>
      <c r="I32" s="98">
        <v>5.9768785802896372E-3</v>
      </c>
      <c r="J32" s="92"/>
      <c r="K32" s="3">
        <f t="shared" si="2"/>
        <v>5.1251896638641395E-2</v>
      </c>
      <c r="L32" s="3">
        <f t="shared" si="3"/>
        <v>-6.9692711434012956E-4</v>
      </c>
    </row>
    <row r="33" spans="2:12" ht="24" x14ac:dyDescent="0.2">
      <c r="B33" s="77" t="s">
        <v>82</v>
      </c>
      <c r="C33" s="78">
        <v>0.21856820610233882</v>
      </c>
      <c r="D33" s="79">
        <v>0.41329943762886118</v>
      </c>
      <c r="E33" s="80">
        <v>8423</v>
      </c>
      <c r="F33" s="81">
        <v>0</v>
      </c>
      <c r="H33" s="77" t="s">
        <v>82</v>
      </c>
      <c r="I33" s="98">
        <v>4.5966613690367801E-2</v>
      </c>
      <c r="J33" s="92"/>
      <c r="K33" s="3">
        <f t="shared" si="2"/>
        <v>8.6909804672225338E-2</v>
      </c>
      <c r="L33" s="3">
        <f t="shared" si="3"/>
        <v>-2.430886514760967E-2</v>
      </c>
    </row>
    <row r="34" spans="2:12" ht="24" x14ac:dyDescent="0.2">
      <c r="B34" s="77" t="s">
        <v>83</v>
      </c>
      <c r="C34" s="78">
        <v>0.27389291226403889</v>
      </c>
      <c r="D34" s="79">
        <v>0.44598116405820265</v>
      </c>
      <c r="E34" s="80">
        <v>8423</v>
      </c>
      <c r="F34" s="81">
        <v>0</v>
      </c>
      <c r="H34" s="77" t="s">
        <v>83</v>
      </c>
      <c r="I34" s="98">
        <v>-1.8654064535761801E-2</v>
      </c>
      <c r="J34" s="92"/>
      <c r="K34" s="3">
        <f t="shared" si="2"/>
        <v>-3.0370898069437321E-2</v>
      </c>
      <c r="L34" s="3">
        <f t="shared" si="3"/>
        <v>1.1456125220109855E-2</v>
      </c>
    </row>
    <row r="35" spans="2:12" ht="24" x14ac:dyDescent="0.2">
      <c r="B35" s="77" t="s">
        <v>84</v>
      </c>
      <c r="C35" s="78">
        <v>1.2465867268194229E-2</v>
      </c>
      <c r="D35" s="79">
        <v>0.11095914169300088</v>
      </c>
      <c r="E35" s="80">
        <v>8423</v>
      </c>
      <c r="F35" s="81">
        <v>0</v>
      </c>
      <c r="H35" s="77" t="s">
        <v>84</v>
      </c>
      <c r="I35" s="98">
        <v>-1.083682370796161E-3</v>
      </c>
      <c r="J35" s="92"/>
      <c r="K35" s="3">
        <f t="shared" si="2"/>
        <v>-9.644751337044984E-3</v>
      </c>
      <c r="L35" s="3">
        <f t="shared" si="3"/>
        <v>1.2174788295139737E-4</v>
      </c>
    </row>
    <row r="36" spans="2:12" ht="24" x14ac:dyDescent="0.2">
      <c r="B36" s="77" t="s">
        <v>85</v>
      </c>
      <c r="C36" s="78">
        <v>3.5616763623412084E-4</v>
      </c>
      <c r="D36" s="79">
        <v>1.8870163113650761E-2</v>
      </c>
      <c r="E36" s="80">
        <v>8423</v>
      </c>
      <c r="F36" s="81">
        <v>0</v>
      </c>
      <c r="H36" s="77" t="s">
        <v>85</v>
      </c>
      <c r="I36" s="98">
        <v>-1.4056822092300145E-3</v>
      </c>
      <c r="J36" s="92"/>
      <c r="K36" s="3">
        <f t="shared" si="2"/>
        <v>-7.4465787193102845E-2</v>
      </c>
      <c r="L36" s="3">
        <f t="shared" si="3"/>
        <v>2.6531753156687475E-5</v>
      </c>
    </row>
    <row r="37" spans="2:12" ht="24" x14ac:dyDescent="0.2">
      <c r="B37" s="77" t="s">
        <v>86</v>
      </c>
      <c r="C37" s="78">
        <v>1.8995607265819781E-2</v>
      </c>
      <c r="D37" s="79">
        <v>0.1365173498165512</v>
      </c>
      <c r="E37" s="80">
        <v>8423</v>
      </c>
      <c r="F37" s="81">
        <v>0</v>
      </c>
      <c r="H37" s="77" t="s">
        <v>86</v>
      </c>
      <c r="I37" s="98">
        <v>2.0670626345547986E-3</v>
      </c>
      <c r="J37" s="92"/>
      <c r="K37" s="3">
        <f t="shared" si="2"/>
        <v>1.4853771533653793E-2</v>
      </c>
      <c r="L37" s="3">
        <f t="shared" si="3"/>
        <v>-2.8761992561837191E-4</v>
      </c>
    </row>
    <row r="38" spans="2:12" x14ac:dyDescent="0.2">
      <c r="B38" s="77" t="s">
        <v>88</v>
      </c>
      <c r="C38" s="78">
        <v>8.3105781787961533E-4</v>
      </c>
      <c r="D38" s="79">
        <v>2.88178027578672E-2</v>
      </c>
      <c r="E38" s="80">
        <v>8423</v>
      </c>
      <c r="F38" s="81">
        <v>0</v>
      </c>
      <c r="H38" s="77" t="s">
        <v>88</v>
      </c>
      <c r="I38" s="98">
        <v>2.9150328253978494E-2</v>
      </c>
      <c r="J38" s="92"/>
      <c r="K38" s="3">
        <f t="shared" si="2"/>
        <v>1.0106982440858683</v>
      </c>
      <c r="L38" s="3">
        <f t="shared" si="3"/>
        <v>-8.4064730377864506E-4</v>
      </c>
    </row>
    <row r="39" spans="2:12" x14ac:dyDescent="0.2">
      <c r="B39" s="77" t="s">
        <v>90</v>
      </c>
      <c r="C39" s="78">
        <v>2.3744509082274725E-4</v>
      </c>
      <c r="D39" s="79">
        <v>1.5408338566827967E-2</v>
      </c>
      <c r="E39" s="80">
        <v>8423</v>
      </c>
      <c r="F39" s="81">
        <v>0</v>
      </c>
      <c r="H39" s="77" t="s">
        <v>90</v>
      </c>
      <c r="I39" s="98">
        <v>1.3737487875457163E-2</v>
      </c>
      <c r="J39" s="92"/>
      <c r="K39" s="3">
        <f t="shared" si="2"/>
        <v>0.89135022032607691</v>
      </c>
      <c r="L39" s="3">
        <f t="shared" si="3"/>
        <v>-2.11697000433696E-4</v>
      </c>
    </row>
    <row r="40" spans="2:12" ht="24" x14ac:dyDescent="0.2">
      <c r="B40" s="77" t="s">
        <v>92</v>
      </c>
      <c r="C40" s="78">
        <v>3.5616763623412084E-4</v>
      </c>
      <c r="D40" s="79">
        <v>1.8870163113650584E-2</v>
      </c>
      <c r="E40" s="80">
        <v>8423</v>
      </c>
      <c r="F40" s="81">
        <v>0</v>
      </c>
      <c r="H40" s="77" t="s">
        <v>92</v>
      </c>
      <c r="I40" s="98">
        <v>8.5426246611645679E-3</v>
      </c>
      <c r="J40" s="92"/>
      <c r="K40" s="3">
        <f t="shared" si="2"/>
        <v>0.45254415678867521</v>
      </c>
      <c r="L40" s="3">
        <f t="shared" si="3"/>
        <v>-1.6123901073230706E-4</v>
      </c>
    </row>
    <row r="41" spans="2:12" x14ac:dyDescent="0.2">
      <c r="B41" s="77" t="s">
        <v>93</v>
      </c>
      <c r="C41" s="78">
        <v>3.9534607621987419E-2</v>
      </c>
      <c r="D41" s="79">
        <v>0.19487465470169715</v>
      </c>
      <c r="E41" s="80">
        <v>8423</v>
      </c>
      <c r="F41" s="81">
        <v>0</v>
      </c>
      <c r="H41" s="77" t="s">
        <v>93</v>
      </c>
      <c r="I41" s="98">
        <v>9.3323605574744284E-2</v>
      </c>
      <c r="J41" s="92"/>
      <c r="K41" s="3">
        <f t="shared" si="2"/>
        <v>0.45995767681376698</v>
      </c>
      <c r="L41" s="3">
        <f t="shared" si="3"/>
        <v>-1.8932744917056168E-2</v>
      </c>
    </row>
    <row r="42" spans="2:12" x14ac:dyDescent="0.2">
      <c r="B42" s="77" t="s">
        <v>94</v>
      </c>
      <c r="C42" s="78">
        <v>0.95096758874510268</v>
      </c>
      <c r="D42" s="79">
        <v>0.2159485364186339</v>
      </c>
      <c r="E42" s="80">
        <v>8423</v>
      </c>
      <c r="F42" s="81">
        <v>0</v>
      </c>
      <c r="H42" s="77" t="s">
        <v>94</v>
      </c>
      <c r="I42" s="98">
        <v>-9.3566915232762102E-2</v>
      </c>
      <c r="J42" s="92"/>
      <c r="K42" s="3">
        <f t="shared" si="2"/>
        <v>-2.1244929665330356E-2</v>
      </c>
      <c r="L42" s="3">
        <f t="shared" si="3"/>
        <v>0.41203846639054748</v>
      </c>
    </row>
    <row r="43" spans="2:12" ht="24" x14ac:dyDescent="0.2">
      <c r="B43" s="77" t="s">
        <v>95</v>
      </c>
      <c r="C43" s="78">
        <v>1.1872254541137362E-4</v>
      </c>
      <c r="D43" s="79">
        <v>1.0895987583114464E-2</v>
      </c>
      <c r="E43" s="80">
        <v>8423</v>
      </c>
      <c r="F43" s="81">
        <v>0</v>
      </c>
      <c r="H43" s="77" t="s">
        <v>95</v>
      </c>
      <c r="I43" s="98">
        <v>-4.5614539286672577E-5</v>
      </c>
      <c r="J43" s="92"/>
      <c r="K43" s="3">
        <f t="shared" si="2"/>
        <v>-4.1858641508679085E-3</v>
      </c>
      <c r="L43" s="3">
        <f t="shared" si="3"/>
        <v>4.970154536770254E-7</v>
      </c>
    </row>
    <row r="44" spans="2:12" ht="24" x14ac:dyDescent="0.2">
      <c r="B44" s="77" t="s">
        <v>96</v>
      </c>
      <c r="C44" s="78">
        <v>7.9544105425620321E-3</v>
      </c>
      <c r="D44" s="79">
        <v>8.8837350606030957E-2</v>
      </c>
      <c r="E44" s="80">
        <v>8423</v>
      </c>
      <c r="F44" s="81">
        <v>0</v>
      </c>
      <c r="H44" s="77" t="s">
        <v>96</v>
      </c>
      <c r="I44" s="98">
        <v>9.0818670841447038E-3</v>
      </c>
      <c r="J44" s="92"/>
      <c r="K44" s="3">
        <f t="shared" si="2"/>
        <v>0.10141709678871033</v>
      </c>
      <c r="L44" s="3">
        <f t="shared" si="3"/>
        <v>-8.1318160421775868E-4</v>
      </c>
    </row>
    <row r="45" spans="2:12" x14ac:dyDescent="0.2">
      <c r="B45" s="77" t="s">
        <v>98</v>
      </c>
      <c r="C45" s="78">
        <v>1.5790098539712694E-2</v>
      </c>
      <c r="D45" s="79">
        <v>0.12467003082867817</v>
      </c>
      <c r="E45" s="80">
        <v>8423</v>
      </c>
      <c r="F45" s="81">
        <v>0</v>
      </c>
      <c r="H45" s="77" t="s">
        <v>98</v>
      </c>
      <c r="I45" s="98">
        <v>0.10608932628466262</v>
      </c>
      <c r="J45" s="92"/>
      <c r="K45" s="3">
        <f t="shared" si="2"/>
        <v>0.83752418022661956</v>
      </c>
      <c r="L45" s="3">
        <f t="shared" si="3"/>
        <v>-1.3436757053092932E-2</v>
      </c>
    </row>
    <row r="46" spans="2:12" x14ac:dyDescent="0.2">
      <c r="B46" s="77" t="s">
        <v>99</v>
      </c>
      <c r="C46" s="78">
        <v>0.43309984566069099</v>
      </c>
      <c r="D46" s="79">
        <v>0.49553357311947271</v>
      </c>
      <c r="E46" s="80">
        <v>8423</v>
      </c>
      <c r="F46" s="81">
        <v>0</v>
      </c>
      <c r="H46" s="77" t="s">
        <v>99</v>
      </c>
      <c r="I46" s="98">
        <v>6.9980567111666878E-2</v>
      </c>
      <c r="J46" s="92"/>
      <c r="K46" s="3">
        <f t="shared" si="2"/>
        <v>8.0059145229280856E-2</v>
      </c>
      <c r="L46" s="3">
        <f t="shared" si="3"/>
        <v>-6.1163510323856869E-2</v>
      </c>
    </row>
    <row r="47" spans="2:12" x14ac:dyDescent="0.2">
      <c r="B47" s="77" t="s">
        <v>100</v>
      </c>
      <c r="C47" s="78">
        <v>1.9589219992876647E-2</v>
      </c>
      <c r="D47" s="79">
        <v>0.13859207353757264</v>
      </c>
      <c r="E47" s="80">
        <v>8423</v>
      </c>
      <c r="F47" s="81">
        <v>0</v>
      </c>
      <c r="H47" s="77" t="s">
        <v>100</v>
      </c>
      <c r="I47" s="98">
        <v>0.10842217081207113</v>
      </c>
      <c r="J47" s="92"/>
      <c r="K47" s="3">
        <f t="shared" si="2"/>
        <v>0.76698661288959291</v>
      </c>
      <c r="L47" s="3">
        <f t="shared" si="3"/>
        <v>-1.5324871776069608E-2</v>
      </c>
    </row>
    <row r="48" spans="2:12" x14ac:dyDescent="0.2">
      <c r="B48" s="77" t="s">
        <v>101</v>
      </c>
      <c r="C48" s="78">
        <v>1.8995607265819778E-3</v>
      </c>
      <c r="D48" s="79">
        <v>4.3545120445912751E-2</v>
      </c>
      <c r="E48" s="80">
        <v>8423</v>
      </c>
      <c r="F48" s="81">
        <v>0</v>
      </c>
      <c r="H48" s="77" t="s">
        <v>101</v>
      </c>
      <c r="I48" s="98">
        <v>3.1882260372643252E-2</v>
      </c>
      <c r="J48" s="92"/>
      <c r="K48" s="3">
        <f t="shared" si="2"/>
        <v>0.73077529140125685</v>
      </c>
      <c r="L48" s="3">
        <f t="shared" si="3"/>
        <v>-1.3907939410515177E-3</v>
      </c>
    </row>
    <row r="49" spans="2:12" x14ac:dyDescent="0.2">
      <c r="B49" s="77" t="s">
        <v>102</v>
      </c>
      <c r="C49" s="78">
        <v>5.6986821797459335E-3</v>
      </c>
      <c r="D49" s="79">
        <v>7.5278682158874038E-2</v>
      </c>
      <c r="E49" s="80">
        <v>8423</v>
      </c>
      <c r="F49" s="81">
        <v>0</v>
      </c>
      <c r="H49" s="77" t="s">
        <v>102</v>
      </c>
      <c r="I49" s="98">
        <v>8.2581216981617925E-2</v>
      </c>
      <c r="J49" s="92"/>
      <c r="K49" s="3">
        <f t="shared" si="2"/>
        <v>1.0907551848308179</v>
      </c>
      <c r="L49" s="3">
        <f t="shared" si="3"/>
        <v>-6.2514924026124494E-3</v>
      </c>
    </row>
    <row r="50" spans="2:12" x14ac:dyDescent="0.2">
      <c r="B50" s="77" t="s">
        <v>103</v>
      </c>
      <c r="C50" s="78">
        <v>8.6667458150302742E-3</v>
      </c>
      <c r="D50" s="79">
        <v>9.2696566676983463E-2</v>
      </c>
      <c r="E50" s="80">
        <v>8423</v>
      </c>
      <c r="F50" s="81">
        <v>0</v>
      </c>
      <c r="H50" s="77" t="s">
        <v>103</v>
      </c>
      <c r="I50" s="98">
        <v>0.10388811063312262</v>
      </c>
      <c r="J50" s="92"/>
      <c r="K50" s="3">
        <f t="shared" si="2"/>
        <v>1.1110199921852493</v>
      </c>
      <c r="L50" s="3">
        <f t="shared" si="3"/>
        <v>-9.7131089137153515E-3</v>
      </c>
    </row>
    <row r="51" spans="2:12" x14ac:dyDescent="0.2">
      <c r="B51" s="77" t="s">
        <v>104</v>
      </c>
      <c r="C51" s="78">
        <v>0.31425857770390597</v>
      </c>
      <c r="D51" s="79">
        <v>0.46424746828015928</v>
      </c>
      <c r="E51" s="80">
        <v>8423</v>
      </c>
      <c r="F51" s="81">
        <v>0</v>
      </c>
      <c r="H51" s="77" t="s">
        <v>104</v>
      </c>
      <c r="I51" s="98">
        <v>6.810629370993096E-2</v>
      </c>
      <c r="J51" s="92"/>
      <c r="K51" s="3">
        <f t="shared" si="2"/>
        <v>0.10060002457090308</v>
      </c>
      <c r="L51" s="3">
        <f t="shared" si="3"/>
        <v>-4.6102538961076953E-2</v>
      </c>
    </row>
    <row r="52" spans="2:12" x14ac:dyDescent="0.2">
      <c r="B52" s="77" t="s">
        <v>105</v>
      </c>
      <c r="C52" s="78">
        <v>0.57900985397126914</v>
      </c>
      <c r="D52" s="79">
        <v>0.49374728952744579</v>
      </c>
      <c r="E52" s="80">
        <v>8423</v>
      </c>
      <c r="F52" s="81">
        <v>0</v>
      </c>
      <c r="H52" s="77" t="s">
        <v>105</v>
      </c>
      <c r="I52" s="98">
        <v>7.9573082516835786E-2</v>
      </c>
      <c r="J52" s="92"/>
      <c r="K52" s="3">
        <f t="shared" si="2"/>
        <v>6.7847427903412971E-2</v>
      </c>
      <c r="L52" s="3">
        <f t="shared" si="3"/>
        <v>-9.3314130255201647E-2</v>
      </c>
    </row>
    <row r="53" spans="2:12" x14ac:dyDescent="0.2">
      <c r="B53" s="77" t="s">
        <v>106</v>
      </c>
      <c r="C53" s="78">
        <v>4.1434168348569396E-2</v>
      </c>
      <c r="D53" s="79">
        <v>0.19930402391807273</v>
      </c>
      <c r="E53" s="80">
        <v>8423</v>
      </c>
      <c r="F53" s="81">
        <v>0</v>
      </c>
      <c r="H53" s="77" t="s">
        <v>106</v>
      </c>
      <c r="I53" s="98">
        <v>4.696176301906857E-2</v>
      </c>
      <c r="J53" s="92"/>
      <c r="K53" s="3">
        <f t="shared" si="2"/>
        <v>0.2258656927202605</v>
      </c>
      <c r="L53" s="3">
        <f t="shared" si="3"/>
        <v>-9.7630823333379885E-3</v>
      </c>
    </row>
    <row r="54" spans="2:12" x14ac:dyDescent="0.2">
      <c r="B54" s="77" t="s">
        <v>107</v>
      </c>
      <c r="C54" s="78">
        <v>9.6283984328624006E-2</v>
      </c>
      <c r="D54" s="79">
        <v>0.29499781417298326</v>
      </c>
      <c r="E54" s="80">
        <v>8423</v>
      </c>
      <c r="F54" s="81">
        <v>0</v>
      </c>
      <c r="H54" s="77" t="s">
        <v>107</v>
      </c>
      <c r="I54" s="98">
        <v>6.672468629811007E-2</v>
      </c>
      <c r="J54" s="92"/>
      <c r="K54" s="3">
        <f t="shared" si="2"/>
        <v>0.20440886254462606</v>
      </c>
      <c r="L54" s="3">
        <f t="shared" si="3"/>
        <v>-2.1778190688871751E-2</v>
      </c>
    </row>
    <row r="55" spans="2:12" x14ac:dyDescent="0.2">
      <c r="B55" s="77" t="s">
        <v>108</v>
      </c>
      <c r="C55" s="78">
        <v>2.2557283628160986E-3</v>
      </c>
      <c r="D55" s="79">
        <v>4.7443727570794493E-2</v>
      </c>
      <c r="E55" s="80">
        <v>8423</v>
      </c>
      <c r="F55" s="81">
        <v>0</v>
      </c>
      <c r="H55" s="77" t="s">
        <v>108</v>
      </c>
      <c r="I55" s="98">
        <v>3.8043605610409689E-2</v>
      </c>
      <c r="J55" s="92"/>
      <c r="K55" s="3">
        <f t="shared" si="2"/>
        <v>0.8000591756533193</v>
      </c>
      <c r="L55" s="3">
        <f t="shared" si="3"/>
        <v>-1.8087963276312547E-3</v>
      </c>
    </row>
    <row r="56" spans="2:12" x14ac:dyDescent="0.2">
      <c r="B56" s="77" t="s">
        <v>109</v>
      </c>
      <c r="C56" s="78">
        <v>4.8676243618663182E-3</v>
      </c>
      <c r="D56" s="79">
        <v>6.9602483770277154E-2</v>
      </c>
      <c r="E56" s="80">
        <v>8423</v>
      </c>
      <c r="F56" s="81">
        <v>0</v>
      </c>
      <c r="H56" s="77" t="s">
        <v>109</v>
      </c>
      <c r="I56" s="98">
        <v>7.4922472388127659E-2</v>
      </c>
      <c r="J56" s="92"/>
      <c r="K56" s="3">
        <f t="shared" si="2"/>
        <v>1.0711942145966764</v>
      </c>
      <c r="L56" s="3">
        <f t="shared" si="3"/>
        <v>-5.2396758289744369E-3</v>
      </c>
    </row>
    <row r="57" spans="2:12" x14ac:dyDescent="0.2">
      <c r="B57" s="77" t="s">
        <v>110</v>
      </c>
      <c r="C57" s="78">
        <v>1.8876884720408403E-2</v>
      </c>
      <c r="D57" s="79">
        <v>0.13609829907583063</v>
      </c>
      <c r="E57" s="80">
        <v>8423</v>
      </c>
      <c r="F57" s="81">
        <v>0</v>
      </c>
      <c r="H57" s="77" t="s">
        <v>110</v>
      </c>
      <c r="I57" s="98">
        <v>1.4479702743880592E-3</v>
      </c>
      <c r="J57" s="92"/>
      <c r="K57" s="3">
        <f t="shared" si="2"/>
        <v>1.0438316394008081E-2</v>
      </c>
      <c r="L57" s="3">
        <f t="shared" si="3"/>
        <v>-2.0083401580920675E-4</v>
      </c>
    </row>
    <row r="58" spans="2:12" x14ac:dyDescent="0.2">
      <c r="B58" s="77" t="s">
        <v>111</v>
      </c>
      <c r="C58" s="78">
        <v>4.9507301436542799E-2</v>
      </c>
      <c r="D58" s="79">
        <v>0.21693758515171072</v>
      </c>
      <c r="E58" s="80">
        <v>8423</v>
      </c>
      <c r="F58" s="81">
        <v>0</v>
      </c>
      <c r="H58" s="77" t="s">
        <v>111</v>
      </c>
      <c r="I58" s="98">
        <v>9.5701031542695228E-2</v>
      </c>
      <c r="J58" s="92"/>
      <c r="K58" s="3">
        <f t="shared" si="2"/>
        <v>0.4193055420189627</v>
      </c>
      <c r="L58" s="3">
        <f t="shared" si="3"/>
        <v>-2.1839921436660931E-2</v>
      </c>
    </row>
    <row r="59" spans="2:12" x14ac:dyDescent="0.2">
      <c r="B59" s="77" t="s">
        <v>112</v>
      </c>
      <c r="C59" s="78">
        <v>0.67719339902647513</v>
      </c>
      <c r="D59" s="79">
        <v>0.46757721872239877</v>
      </c>
      <c r="E59" s="80">
        <v>8423</v>
      </c>
      <c r="F59" s="81">
        <v>0</v>
      </c>
      <c r="H59" s="77" t="s">
        <v>112</v>
      </c>
      <c r="I59" s="98">
        <v>-0.13585172284086178</v>
      </c>
      <c r="J59" s="92"/>
      <c r="K59" s="3">
        <f t="shared" si="2"/>
        <v>-9.378949856984381E-2</v>
      </c>
      <c r="L59" s="3">
        <f t="shared" si="3"/>
        <v>0.19675443171842186</v>
      </c>
    </row>
    <row r="60" spans="2:12" x14ac:dyDescent="0.2">
      <c r="B60" s="77" t="s">
        <v>113</v>
      </c>
      <c r="C60" s="78">
        <v>1.8520717084174285E-2</v>
      </c>
      <c r="D60" s="79">
        <v>0.13483270553518178</v>
      </c>
      <c r="E60" s="80">
        <v>8423</v>
      </c>
      <c r="F60" s="81">
        <v>0</v>
      </c>
      <c r="H60" s="77" t="s">
        <v>113</v>
      </c>
      <c r="I60" s="98">
        <v>-1.6899830585758906E-3</v>
      </c>
      <c r="J60" s="92"/>
      <c r="K60" s="3">
        <f t="shared" si="2"/>
        <v>-1.230178801120445E-2</v>
      </c>
      <c r="L60" s="3">
        <f t="shared" si="3"/>
        <v>2.3213728435319875E-4</v>
      </c>
    </row>
    <row r="61" spans="2:12" ht="24" x14ac:dyDescent="0.2">
      <c r="B61" s="77" t="s">
        <v>114</v>
      </c>
      <c r="C61" s="78">
        <v>2.3744509082274725E-4</v>
      </c>
      <c r="D61" s="79">
        <v>1.5408338566827915E-2</v>
      </c>
      <c r="E61" s="80">
        <v>8423</v>
      </c>
      <c r="F61" s="81">
        <v>0</v>
      </c>
      <c r="H61" s="77" t="s">
        <v>114</v>
      </c>
      <c r="I61" s="98">
        <v>2.017800464757369E-3</v>
      </c>
      <c r="J61" s="92"/>
      <c r="K61" s="3">
        <f t="shared" si="2"/>
        <v>0.13092400190931516</v>
      </c>
      <c r="L61" s="3">
        <f t="shared" si="3"/>
        <v>-3.1094644794992319E-5</v>
      </c>
    </row>
    <row r="62" spans="2:12" ht="24" x14ac:dyDescent="0.2">
      <c r="B62" s="77" t="s">
        <v>115</v>
      </c>
      <c r="C62" s="78">
        <v>9.4978036329098898E-4</v>
      </c>
      <c r="D62" s="79">
        <v>3.0805696667552337E-2</v>
      </c>
      <c r="E62" s="80">
        <v>8423</v>
      </c>
      <c r="F62" s="81">
        <v>0</v>
      </c>
      <c r="H62" s="77" t="s">
        <v>115</v>
      </c>
      <c r="I62" s="98">
        <v>-3.8908159050162496E-3</v>
      </c>
      <c r="J62" s="92"/>
      <c r="K62" s="3">
        <f t="shared" si="2"/>
        <v>-0.126181872347227</v>
      </c>
      <c r="L62" s="3">
        <f t="shared" si="3"/>
        <v>1.1995899926058418E-4</v>
      </c>
    </row>
    <row r="63" spans="2:12" ht="24" x14ac:dyDescent="0.2">
      <c r="B63" s="77" t="s">
        <v>116</v>
      </c>
      <c r="C63" s="78">
        <v>1.6621156357592307E-3</v>
      </c>
      <c r="D63" s="79">
        <v>4.0737575202468235E-2</v>
      </c>
      <c r="E63" s="80">
        <v>8423</v>
      </c>
      <c r="F63" s="81">
        <v>0</v>
      </c>
      <c r="H63" s="77" t="s">
        <v>116</v>
      </c>
      <c r="I63" s="98">
        <v>3.2498917497855895E-3</v>
      </c>
      <c r="J63" s="92"/>
      <c r="K63" s="3">
        <f t="shared" si="2"/>
        <v>7.9643671420511208E-2</v>
      </c>
      <c r="L63" s="3">
        <f t="shared" si="3"/>
        <v>-1.3259738374208076E-4</v>
      </c>
    </row>
    <row r="64" spans="2:12" ht="24" x14ac:dyDescent="0.2">
      <c r="B64" s="77" t="s">
        <v>117</v>
      </c>
      <c r="C64" s="78">
        <v>1.1872254541137362E-4</v>
      </c>
      <c r="D64" s="79">
        <v>1.0895987583114657E-2</v>
      </c>
      <c r="E64" s="80">
        <v>8423</v>
      </c>
      <c r="F64" s="81">
        <v>0</v>
      </c>
      <c r="H64" s="77" t="s">
        <v>117</v>
      </c>
      <c r="I64" s="98">
        <v>3.6087568795588024E-3</v>
      </c>
      <c r="J64" s="92"/>
      <c r="K64" s="3">
        <f t="shared" si="2"/>
        <v>0.33116121060454046</v>
      </c>
      <c r="L64" s="3">
        <f t="shared" si="3"/>
        <v>-3.9320970150147286E-5</v>
      </c>
    </row>
    <row r="65" spans="2:12" ht="24" x14ac:dyDescent="0.2">
      <c r="B65" s="77" t="s">
        <v>118</v>
      </c>
      <c r="C65" s="78">
        <v>1.0566306541612253E-2</v>
      </c>
      <c r="D65" s="79">
        <v>0.10225410045014889</v>
      </c>
      <c r="E65" s="80">
        <v>8423</v>
      </c>
      <c r="F65" s="81">
        <v>0</v>
      </c>
      <c r="H65" s="77" t="s">
        <v>118</v>
      </c>
      <c r="I65" s="98">
        <v>8.4130622331729216E-2</v>
      </c>
      <c r="J65" s="92"/>
      <c r="K65" s="3">
        <f t="shared" si="2"/>
        <v>0.81406683957107107</v>
      </c>
      <c r="L65" s="3">
        <f t="shared" si="3"/>
        <v>-8.6935383635499564E-3</v>
      </c>
    </row>
    <row r="66" spans="2:12" x14ac:dyDescent="0.2">
      <c r="B66" s="77" t="s">
        <v>119</v>
      </c>
      <c r="C66" s="78">
        <v>0.28837706280422654</v>
      </c>
      <c r="D66" s="79">
        <v>0.45303432439454433</v>
      </c>
      <c r="E66" s="80">
        <v>8423</v>
      </c>
      <c r="F66" s="81">
        <v>0</v>
      </c>
      <c r="H66" s="77" t="s">
        <v>119</v>
      </c>
      <c r="I66" s="98">
        <v>0.12031664687632766</v>
      </c>
      <c r="J66" s="92"/>
      <c r="K66" s="3">
        <f t="shared" si="0"/>
        <v>0.18899249137050605</v>
      </c>
      <c r="L66" s="3">
        <f t="shared" si="1"/>
        <v>-7.6587047303797021E-2</v>
      </c>
    </row>
    <row r="67" spans="2:12" x14ac:dyDescent="0.2">
      <c r="B67" s="77" t="s">
        <v>120</v>
      </c>
      <c r="C67" s="78">
        <v>1.899560726581978E-3</v>
      </c>
      <c r="D67" s="79">
        <v>4.3545120445913486E-2</v>
      </c>
      <c r="E67" s="80">
        <v>8423</v>
      </c>
      <c r="F67" s="81">
        <v>0</v>
      </c>
      <c r="H67" s="77" t="s">
        <v>120</v>
      </c>
      <c r="I67" s="98">
        <v>1.307001031939988E-2</v>
      </c>
      <c r="J67" s="92"/>
      <c r="K67" s="3">
        <f t="shared" si="0"/>
        <v>0.2995785269971703</v>
      </c>
      <c r="L67" s="3">
        <f t="shared" si="1"/>
        <v>-5.7015064017541632E-4</v>
      </c>
    </row>
    <row r="68" spans="2:12" x14ac:dyDescent="0.2">
      <c r="B68" s="77" t="s">
        <v>121</v>
      </c>
      <c r="C68" s="78">
        <v>4.7489018164549449E-4</v>
      </c>
      <c r="D68" s="79">
        <v>2.178809356159565E-2</v>
      </c>
      <c r="E68" s="80">
        <v>8423</v>
      </c>
      <c r="F68" s="81">
        <v>0</v>
      </c>
      <c r="H68" s="77" t="s">
        <v>121</v>
      </c>
      <c r="I68" s="98">
        <v>-6.1119329337002955E-4</v>
      </c>
      <c r="J68" s="92"/>
      <c r="K68" s="3">
        <f t="shared" si="0"/>
        <v>-2.8038389037979748E-2</v>
      </c>
      <c r="L68" s="3">
        <f t="shared" si="1"/>
        <v>1.3321481904254542E-5</v>
      </c>
    </row>
    <row r="69" spans="2:12" x14ac:dyDescent="0.2">
      <c r="B69" s="77" t="s">
        <v>122</v>
      </c>
      <c r="C69" s="78">
        <v>4.6301792710435703E-3</v>
      </c>
      <c r="D69" s="79">
        <v>6.7891736885706724E-2</v>
      </c>
      <c r="E69" s="80">
        <v>8423</v>
      </c>
      <c r="F69" s="81">
        <v>0</v>
      </c>
      <c r="H69" s="77" t="s">
        <v>122</v>
      </c>
      <c r="I69" s="98">
        <v>-7.2828993480992203E-3</v>
      </c>
      <c r="J69" s="92"/>
      <c r="K69" s="3">
        <f t="shared" si="0"/>
        <v>-0.10677555989925966</v>
      </c>
      <c r="L69" s="3">
        <f t="shared" si="1"/>
        <v>4.9668974666878878E-4</v>
      </c>
    </row>
    <row r="70" spans="2:12" ht="24" x14ac:dyDescent="0.2">
      <c r="B70" s="77" t="s">
        <v>123</v>
      </c>
      <c r="C70" s="78">
        <v>0.13083224504333374</v>
      </c>
      <c r="D70" s="79">
        <v>0.33723681717384546</v>
      </c>
      <c r="E70" s="80">
        <v>8423</v>
      </c>
      <c r="F70" s="81">
        <v>0</v>
      </c>
      <c r="H70" s="77" t="s">
        <v>123</v>
      </c>
      <c r="I70" s="98">
        <v>-6.8801164083919009E-2</v>
      </c>
      <c r="J70" s="92"/>
      <c r="K70" s="3">
        <f t="shared" si="0"/>
        <v>-0.17732273073375129</v>
      </c>
      <c r="L70" s="3">
        <f t="shared" si="1"/>
        <v>2.6691660875371389E-2</v>
      </c>
    </row>
    <row r="71" spans="2:12" x14ac:dyDescent="0.2">
      <c r="B71" s="77" t="s">
        <v>124</v>
      </c>
      <c r="C71" s="78">
        <v>2.3744509082274725E-4</v>
      </c>
      <c r="D71" s="79">
        <v>1.5408338566827256E-2</v>
      </c>
      <c r="E71" s="80">
        <v>8423</v>
      </c>
      <c r="F71" s="81">
        <v>0</v>
      </c>
      <c r="H71" s="77" t="s">
        <v>124</v>
      </c>
      <c r="I71" s="98">
        <v>7.0001843289392433E-4</v>
      </c>
      <c r="J71" s="92"/>
      <c r="K71" s="3">
        <f t="shared" si="0"/>
        <v>4.5420355602794581E-2</v>
      </c>
      <c r="L71" s="3">
        <f t="shared" si="1"/>
        <v>-1.0787401876925445E-5</v>
      </c>
    </row>
    <row r="72" spans="2:12" x14ac:dyDescent="0.2">
      <c r="B72" s="77" t="s">
        <v>125</v>
      </c>
      <c r="C72" s="78">
        <v>8.5480232696189002E-3</v>
      </c>
      <c r="D72" s="79">
        <v>9.2064981700146292E-2</v>
      </c>
      <c r="E72" s="80">
        <v>8423</v>
      </c>
      <c r="F72" s="81">
        <v>0</v>
      </c>
      <c r="H72" s="77" t="s">
        <v>125</v>
      </c>
      <c r="I72" s="98">
        <v>2.7907445268373363E-3</v>
      </c>
      <c r="J72" s="92"/>
      <c r="K72" s="3">
        <f t="shared" ref="K72:K114" si="4">((1-C72)/D72)*I72</f>
        <v>3.0053654783683863E-2</v>
      </c>
      <c r="L72" s="3">
        <f t="shared" ref="L72:L114" si="5">((0-C72)/D72)*I72</f>
        <v>-2.5911425511019497E-4</v>
      </c>
    </row>
    <row r="73" spans="2:12" ht="24" x14ac:dyDescent="0.2">
      <c r="B73" s="77" t="s">
        <v>126</v>
      </c>
      <c r="C73" s="78">
        <v>2.516917962721121E-2</v>
      </c>
      <c r="D73" s="79">
        <v>0.15664803002204747</v>
      </c>
      <c r="E73" s="80">
        <v>8423</v>
      </c>
      <c r="F73" s="81">
        <v>0</v>
      </c>
      <c r="H73" s="77" t="s">
        <v>126</v>
      </c>
      <c r="I73" s="98">
        <v>-2.324380348711319E-2</v>
      </c>
      <c r="J73" s="92"/>
      <c r="K73" s="3">
        <f t="shared" si="4"/>
        <v>-0.14464769214612735</v>
      </c>
      <c r="L73" s="3">
        <f t="shared" si="5"/>
        <v>3.7346621282400446E-3</v>
      </c>
    </row>
    <row r="74" spans="2:12" ht="24" x14ac:dyDescent="0.2">
      <c r="B74" s="77" t="s">
        <v>127</v>
      </c>
      <c r="C74" s="78">
        <v>8.7854683604416482E-3</v>
      </c>
      <c r="D74" s="79">
        <v>9.3323726342866356E-2</v>
      </c>
      <c r="E74" s="80">
        <v>8423</v>
      </c>
      <c r="F74" s="81">
        <v>0</v>
      </c>
      <c r="H74" s="77" t="s">
        <v>127</v>
      </c>
      <c r="I74" s="98">
        <v>-8.7629305360395688E-4</v>
      </c>
      <c r="J74" s="92"/>
      <c r="K74" s="3">
        <f t="shared" si="4"/>
        <v>-9.3073266868478367E-3</v>
      </c>
      <c r="L74" s="3">
        <f t="shared" si="5"/>
        <v>8.2493972311263619E-5</v>
      </c>
    </row>
    <row r="75" spans="2:12" x14ac:dyDescent="0.2">
      <c r="B75" s="77" t="s">
        <v>128</v>
      </c>
      <c r="C75" s="78">
        <v>1.5433930903478571E-3</v>
      </c>
      <c r="D75" s="79">
        <v>3.9258043794763657E-2</v>
      </c>
      <c r="E75" s="80">
        <v>8423</v>
      </c>
      <c r="F75" s="81">
        <v>0</v>
      </c>
      <c r="H75" s="77" t="s">
        <v>128</v>
      </c>
      <c r="I75" s="98">
        <v>1.691444660147905E-2</v>
      </c>
      <c r="J75" s="92"/>
      <c r="K75" s="3">
        <f t="shared" si="4"/>
        <v>0.43018804120137749</v>
      </c>
      <c r="L75" s="3">
        <f t="shared" si="5"/>
        <v>-6.6497556903899013E-4</v>
      </c>
    </row>
    <row r="76" spans="2:12" x14ac:dyDescent="0.2">
      <c r="B76" s="77" t="s">
        <v>129</v>
      </c>
      <c r="C76" s="78">
        <v>0.81526771933990261</v>
      </c>
      <c r="D76" s="79">
        <v>0.38810326927819805</v>
      </c>
      <c r="E76" s="80">
        <v>8423</v>
      </c>
      <c r="F76" s="81">
        <v>0</v>
      </c>
      <c r="H76" s="77" t="s">
        <v>129</v>
      </c>
      <c r="I76" s="98">
        <v>6.6985210191247327E-2</v>
      </c>
      <c r="J76" s="92"/>
      <c r="K76" s="3">
        <f t="shared" si="4"/>
        <v>3.1884118554680402E-2</v>
      </c>
      <c r="L76" s="3">
        <f t="shared" si="5"/>
        <v>-0.14071223786310427</v>
      </c>
    </row>
    <row r="77" spans="2:12" x14ac:dyDescent="0.2">
      <c r="B77" s="77" t="s">
        <v>130</v>
      </c>
      <c r="C77" s="78">
        <v>2.0182832719933515E-3</v>
      </c>
      <c r="D77" s="79">
        <v>4.4882613171875023E-2</v>
      </c>
      <c r="E77" s="80">
        <v>8423</v>
      </c>
      <c r="F77" s="81">
        <v>0</v>
      </c>
      <c r="H77" s="77" t="s">
        <v>130</v>
      </c>
      <c r="I77" s="98">
        <v>1.3163200901530655E-3</v>
      </c>
      <c r="J77" s="92"/>
      <c r="K77" s="3">
        <f t="shared" si="4"/>
        <v>2.9268870292911264E-2</v>
      </c>
      <c r="L77" s="3">
        <f t="shared" si="5"/>
        <v>-5.9192338208362071E-5</v>
      </c>
    </row>
    <row r="78" spans="2:12" ht="24" x14ac:dyDescent="0.2">
      <c r="B78" s="77" t="s">
        <v>131</v>
      </c>
      <c r="C78" s="78">
        <v>2.374450908227473E-4</v>
      </c>
      <c r="D78" s="79">
        <v>1.5408338566827032E-2</v>
      </c>
      <c r="E78" s="80">
        <v>8423</v>
      </c>
      <c r="F78" s="81">
        <v>0</v>
      </c>
      <c r="H78" s="77" t="s">
        <v>131</v>
      </c>
      <c r="I78" s="98">
        <v>1.6998254859110374E-3</v>
      </c>
      <c r="J78" s="92"/>
      <c r="K78" s="3">
        <f t="shared" si="4"/>
        <v>0.11029235003654948</v>
      </c>
      <c r="L78" s="3">
        <f t="shared" si="5"/>
        <v>-2.6194596849910827E-5</v>
      </c>
    </row>
    <row r="79" spans="2:12" ht="24" x14ac:dyDescent="0.2">
      <c r="B79" s="77" t="s">
        <v>132</v>
      </c>
      <c r="C79" s="78">
        <v>3.5616763623412084E-4</v>
      </c>
      <c r="D79" s="79">
        <v>1.8870163113650536E-2</v>
      </c>
      <c r="E79" s="80">
        <v>8423</v>
      </c>
      <c r="F79" s="81">
        <v>0</v>
      </c>
      <c r="H79" s="77" t="s">
        <v>132</v>
      </c>
      <c r="I79" s="98">
        <v>1.8313930118294653E-4</v>
      </c>
      <c r="J79" s="92"/>
      <c r="K79" s="3">
        <f t="shared" si="4"/>
        <v>9.7017747959215143E-3</v>
      </c>
      <c r="L79" s="3">
        <f t="shared" si="5"/>
        <v>-3.4566893572166915E-6</v>
      </c>
    </row>
    <row r="80" spans="2:12" x14ac:dyDescent="0.2">
      <c r="B80" s="77" t="s">
        <v>133</v>
      </c>
      <c r="C80" s="78">
        <v>2.3744509082274721E-3</v>
      </c>
      <c r="D80" s="79">
        <v>4.8673341327676499E-2</v>
      </c>
      <c r="E80" s="80">
        <v>8423</v>
      </c>
      <c r="F80" s="81">
        <v>0</v>
      </c>
      <c r="H80" s="77" t="s">
        <v>133</v>
      </c>
      <c r="I80" s="98">
        <v>8.2582964145341831E-3</v>
      </c>
      <c r="J80" s="92"/>
      <c r="K80" s="3">
        <f t="shared" si="4"/>
        <v>0.16926488443947491</v>
      </c>
      <c r="L80" s="3">
        <f t="shared" si="5"/>
        <v>-4.0286774827912622E-4</v>
      </c>
    </row>
    <row r="81" spans="2:12" x14ac:dyDescent="0.2">
      <c r="B81" s="77" t="s">
        <v>135</v>
      </c>
      <c r="C81" s="78">
        <v>2.1370058174047251E-3</v>
      </c>
      <c r="D81" s="79">
        <v>4.6181080781965686E-2</v>
      </c>
      <c r="E81" s="80">
        <v>8423</v>
      </c>
      <c r="F81" s="81">
        <v>0</v>
      </c>
      <c r="H81" s="77" t="s">
        <v>135</v>
      </c>
      <c r="I81" s="98">
        <v>-4.2485047301029748E-3</v>
      </c>
      <c r="J81" s="92"/>
      <c r="K81" s="3">
        <f t="shared" si="4"/>
        <v>-9.18000527271121E-2</v>
      </c>
      <c r="L81" s="3">
        <f t="shared" si="5"/>
        <v>1.9659737645306576E-4</v>
      </c>
    </row>
    <row r="82" spans="2:12" ht="24" x14ac:dyDescent="0.2">
      <c r="B82" s="77" t="s">
        <v>136</v>
      </c>
      <c r="C82" s="78">
        <v>4.9863469072776922E-3</v>
      </c>
      <c r="D82" s="79">
        <v>7.0441978689269366E-2</v>
      </c>
      <c r="E82" s="80">
        <v>8423</v>
      </c>
      <c r="F82" s="81">
        <v>0</v>
      </c>
      <c r="H82" s="77" t="s">
        <v>136</v>
      </c>
      <c r="I82" s="98">
        <v>-1.221556324184579E-2</v>
      </c>
      <c r="J82" s="92"/>
      <c r="K82" s="3">
        <f t="shared" si="4"/>
        <v>-0.17254842115480937</v>
      </c>
      <c r="L82" s="3">
        <f t="shared" si="5"/>
        <v>8.6469797023052081E-4</v>
      </c>
    </row>
    <row r="83" spans="2:12" x14ac:dyDescent="0.2">
      <c r="B83" s="77" t="s">
        <v>137</v>
      </c>
      <c r="C83" s="78">
        <v>0.35937314496022793</v>
      </c>
      <c r="D83" s="79">
        <v>0.47984520803767378</v>
      </c>
      <c r="E83" s="80">
        <v>8423</v>
      </c>
      <c r="F83" s="81">
        <v>0</v>
      </c>
      <c r="H83" s="77" t="s">
        <v>137</v>
      </c>
      <c r="I83" s="98">
        <v>-6.0448996683632378E-2</v>
      </c>
      <c r="J83" s="92"/>
      <c r="K83" s="3">
        <f t="shared" si="4"/>
        <v>-8.0703631060757841E-2</v>
      </c>
      <c r="L83" s="3">
        <f t="shared" si="5"/>
        <v>4.527240385858302E-2</v>
      </c>
    </row>
    <row r="84" spans="2:12" ht="24" x14ac:dyDescent="0.2">
      <c r="B84" s="77" t="s">
        <v>138</v>
      </c>
      <c r="C84" s="78">
        <v>0.13225691558827021</v>
      </c>
      <c r="D84" s="79">
        <v>0.33878998019556733</v>
      </c>
      <c r="E84" s="80">
        <v>8423</v>
      </c>
      <c r="F84" s="81">
        <v>0</v>
      </c>
      <c r="H84" s="77" t="s">
        <v>138</v>
      </c>
      <c r="I84" s="98">
        <v>-4.9570569228339662E-2</v>
      </c>
      <c r="J84" s="92"/>
      <c r="K84" s="3">
        <f t="shared" si="4"/>
        <v>-0.12696514405005249</v>
      </c>
      <c r="L84" s="3">
        <f t="shared" si="5"/>
        <v>1.935137097711841E-2</v>
      </c>
    </row>
    <row r="85" spans="2:12" ht="24" x14ac:dyDescent="0.2">
      <c r="B85" s="77" t="s">
        <v>139</v>
      </c>
      <c r="C85" s="78">
        <v>0.10518817523447703</v>
      </c>
      <c r="D85" s="79">
        <v>0.30681394842520487</v>
      </c>
      <c r="E85" s="80">
        <v>8423</v>
      </c>
      <c r="F85" s="81">
        <v>0</v>
      </c>
      <c r="H85" s="77" t="s">
        <v>139</v>
      </c>
      <c r="I85" s="98">
        <v>-3.5289607459741121E-2</v>
      </c>
      <c r="J85" s="92"/>
      <c r="K85" s="3">
        <f t="shared" si="4"/>
        <v>-0.10292086852109968</v>
      </c>
      <c r="L85" s="3">
        <f t="shared" si="5"/>
        <v>1.2098698356069297E-2</v>
      </c>
    </row>
    <row r="86" spans="2:12" ht="24" x14ac:dyDescent="0.2">
      <c r="B86" s="77" t="s">
        <v>140</v>
      </c>
      <c r="C86" s="78">
        <v>4.7489018164549449E-4</v>
      </c>
      <c r="D86" s="79">
        <v>2.1788093561595469E-2</v>
      </c>
      <c r="E86" s="80">
        <v>8423</v>
      </c>
      <c r="F86" s="81">
        <v>0</v>
      </c>
      <c r="H86" s="77" t="s">
        <v>140</v>
      </c>
      <c r="I86" s="98">
        <v>-4.2867433540118675E-3</v>
      </c>
      <c r="J86" s="92"/>
      <c r="K86" s="3">
        <f t="shared" si="4"/>
        <v>-0.19665362687969193</v>
      </c>
      <c r="L86" s="3">
        <f t="shared" si="5"/>
        <v>9.3433247121839618E-5</v>
      </c>
    </row>
    <row r="87" spans="2:12" x14ac:dyDescent="0.2">
      <c r="B87" s="77" t="s">
        <v>142</v>
      </c>
      <c r="C87" s="78">
        <v>2.374450908227473E-4</v>
      </c>
      <c r="D87" s="79">
        <v>1.5408338566827159E-2</v>
      </c>
      <c r="E87" s="80">
        <v>8423</v>
      </c>
      <c r="F87" s="81">
        <v>0</v>
      </c>
      <c r="H87" s="77" t="s">
        <v>142</v>
      </c>
      <c r="I87" s="98">
        <v>1.9129370584348344E-3</v>
      </c>
      <c r="J87" s="92"/>
      <c r="K87" s="3">
        <f t="shared" si="4"/>
        <v>0.12411999078464364</v>
      </c>
      <c r="L87" s="3">
        <f t="shared" si="5"/>
        <v>-2.9478682053115705E-5</v>
      </c>
    </row>
    <row r="88" spans="2:12" ht="24" x14ac:dyDescent="0.2">
      <c r="B88" s="77" t="s">
        <v>143</v>
      </c>
      <c r="C88" s="78">
        <v>3.5616763623412095E-4</v>
      </c>
      <c r="D88" s="79">
        <v>1.8870163113651365E-2</v>
      </c>
      <c r="E88" s="80">
        <v>8423</v>
      </c>
      <c r="F88" s="81">
        <v>0</v>
      </c>
      <c r="H88" s="77" t="s">
        <v>143</v>
      </c>
      <c r="I88" s="98">
        <v>-1.2706314222360518E-3</v>
      </c>
      <c r="J88" s="92"/>
      <c r="K88" s="3">
        <f t="shared" si="4"/>
        <v>-6.7311493641884601E-2</v>
      </c>
      <c r="L88" s="3">
        <f t="shared" si="5"/>
        <v>2.3982717449602598E-5</v>
      </c>
    </row>
    <row r="89" spans="2:12" x14ac:dyDescent="0.2">
      <c r="B89" s="77" t="s">
        <v>144</v>
      </c>
      <c r="C89" s="78">
        <v>0.30855989552416002</v>
      </c>
      <c r="D89" s="79">
        <v>0.46192642156774127</v>
      </c>
      <c r="E89" s="80">
        <v>8423</v>
      </c>
      <c r="F89" s="81">
        <v>0</v>
      </c>
      <c r="H89" s="77" t="s">
        <v>144</v>
      </c>
      <c r="I89" s="98">
        <v>0.12070042600238971</v>
      </c>
      <c r="J89" s="92"/>
      <c r="K89" s="3">
        <f t="shared" si="4"/>
        <v>0.18067188034432841</v>
      </c>
      <c r="L89" s="3">
        <f t="shared" si="5"/>
        <v>-8.0626067481955596E-2</v>
      </c>
    </row>
    <row r="90" spans="2:12" ht="24" x14ac:dyDescent="0.2">
      <c r="B90" s="77" t="s">
        <v>145</v>
      </c>
      <c r="C90" s="78">
        <v>2.9680636352843403E-3</v>
      </c>
      <c r="D90" s="79">
        <v>5.44022573562188E-2</v>
      </c>
      <c r="E90" s="80">
        <v>8423</v>
      </c>
      <c r="F90" s="81">
        <v>0</v>
      </c>
      <c r="H90" s="77" t="s">
        <v>145</v>
      </c>
      <c r="I90" s="98">
        <v>1.5743891543257114E-4</v>
      </c>
      <c r="J90" s="92"/>
      <c r="K90" s="3">
        <f t="shared" si="4"/>
        <v>2.8853881133105862E-3</v>
      </c>
      <c r="L90" s="3">
        <f t="shared" si="5"/>
        <v>-8.5895097443158665E-6</v>
      </c>
    </row>
    <row r="91" spans="2:12" x14ac:dyDescent="0.2">
      <c r="B91" s="77" t="s">
        <v>146</v>
      </c>
      <c r="C91" s="78">
        <v>6.7671850884482965E-2</v>
      </c>
      <c r="D91" s="79">
        <v>0.25119686076598818</v>
      </c>
      <c r="E91" s="80">
        <v>8423</v>
      </c>
      <c r="F91" s="81">
        <v>0</v>
      </c>
      <c r="H91" s="77" t="s">
        <v>146</v>
      </c>
      <c r="I91" s="98">
        <v>-1.5524981168396974E-2</v>
      </c>
      <c r="J91" s="92"/>
      <c r="K91" s="3">
        <f t="shared" si="4"/>
        <v>-5.762164747460341E-2</v>
      </c>
      <c r="L91" s="3">
        <f t="shared" si="5"/>
        <v>4.1823938699253717E-3</v>
      </c>
    </row>
    <row r="92" spans="2:12" ht="24" x14ac:dyDescent="0.2">
      <c r="B92" s="77" t="s">
        <v>147</v>
      </c>
      <c r="C92" s="78">
        <v>1.4484150540187582E-2</v>
      </c>
      <c r="D92" s="79">
        <v>0.11948244562646891</v>
      </c>
      <c r="E92" s="80">
        <v>8423</v>
      </c>
      <c r="F92" s="81">
        <v>0</v>
      </c>
      <c r="H92" s="77" t="s">
        <v>147</v>
      </c>
      <c r="I92" s="98">
        <v>4.7434401094623109E-2</v>
      </c>
      <c r="J92" s="92"/>
      <c r="K92" s="3">
        <f t="shared" si="4"/>
        <v>0.39124872146096262</v>
      </c>
      <c r="L92" s="3">
        <f t="shared" si="5"/>
        <v>-5.7501920272542391E-3</v>
      </c>
    </row>
    <row r="93" spans="2:12" ht="24" x14ac:dyDescent="0.2">
      <c r="B93" s="77" t="s">
        <v>148</v>
      </c>
      <c r="C93" s="78">
        <v>2.374450908227473E-4</v>
      </c>
      <c r="D93" s="79">
        <v>1.5408338566827185E-2</v>
      </c>
      <c r="E93" s="80">
        <v>8423</v>
      </c>
      <c r="F93" s="81">
        <v>0</v>
      </c>
      <c r="H93" s="77" t="s">
        <v>148</v>
      </c>
      <c r="I93" s="98">
        <v>-2.7841801602576082E-3</v>
      </c>
      <c r="J93" s="92"/>
      <c r="K93" s="3">
        <f t="shared" si="4"/>
        <v>-0.18065017576517067</v>
      </c>
      <c r="L93" s="3">
        <f t="shared" si="5"/>
        <v>4.2904684898508663E-5</v>
      </c>
    </row>
    <row r="94" spans="2:12" ht="24" x14ac:dyDescent="0.2">
      <c r="B94" s="77" t="s">
        <v>149</v>
      </c>
      <c r="C94" s="78">
        <v>1.1872254541137365E-4</v>
      </c>
      <c r="D94" s="79">
        <v>1.0895987583113959E-2</v>
      </c>
      <c r="E94" s="80">
        <v>8423</v>
      </c>
      <c r="F94" s="81">
        <v>0</v>
      </c>
      <c r="H94" s="77" t="s">
        <v>149</v>
      </c>
      <c r="I94" s="98">
        <v>4.3549876500392085E-3</v>
      </c>
      <c r="J94" s="92"/>
      <c r="K94" s="3">
        <f t="shared" si="4"/>
        <v>0.39963982902921946</v>
      </c>
      <c r="L94" s="3">
        <f t="shared" si="5"/>
        <v>-4.7451891359441888E-5</v>
      </c>
    </row>
    <row r="95" spans="2:12" x14ac:dyDescent="0.2">
      <c r="B95" s="77" t="s">
        <v>150</v>
      </c>
      <c r="C95" s="78">
        <v>9.497803632909892E-4</v>
      </c>
      <c r="D95" s="79">
        <v>3.0805696667554033E-2</v>
      </c>
      <c r="E95" s="80">
        <v>8423</v>
      </c>
      <c r="F95" s="81">
        <v>0</v>
      </c>
      <c r="H95" s="77" t="s">
        <v>150</v>
      </c>
      <c r="I95" s="98">
        <v>7.6779057648034442E-3</v>
      </c>
      <c r="J95" s="92"/>
      <c r="K95" s="3">
        <f t="shared" si="4"/>
        <v>0.2489998367333103</v>
      </c>
      <c r="L95" s="3">
        <f t="shared" si="5"/>
        <v>-2.3671998738757967E-4</v>
      </c>
    </row>
    <row r="96" spans="2:12" x14ac:dyDescent="0.2">
      <c r="B96" s="77" t="s">
        <v>151</v>
      </c>
      <c r="C96" s="78">
        <v>0.582808975424433</v>
      </c>
      <c r="D96" s="79">
        <v>0.49312426784106023</v>
      </c>
      <c r="E96" s="80">
        <v>8423</v>
      </c>
      <c r="F96" s="81">
        <v>0</v>
      </c>
      <c r="H96" s="77" t="s">
        <v>151</v>
      </c>
      <c r="I96" s="98">
        <v>-6.0304724393643889E-3</v>
      </c>
      <c r="J96" s="92"/>
      <c r="K96" s="3">
        <f t="shared" si="4"/>
        <v>-5.1018762201012566E-3</v>
      </c>
      <c r="L96" s="3">
        <f t="shared" si="5"/>
        <v>7.1272368709382646E-3</v>
      </c>
    </row>
    <row r="97" spans="2:13" x14ac:dyDescent="0.2">
      <c r="B97" s="77" t="s">
        <v>152</v>
      </c>
      <c r="C97" s="78">
        <v>0.85895761605128806</v>
      </c>
      <c r="D97" s="79">
        <v>0.34808593013115907</v>
      </c>
      <c r="E97" s="80">
        <v>8423</v>
      </c>
      <c r="F97" s="81">
        <v>0</v>
      </c>
      <c r="H97" s="77" t="s">
        <v>152</v>
      </c>
      <c r="I97" s="98">
        <v>-4.3701475450366109E-2</v>
      </c>
      <c r="J97" s="92"/>
      <c r="K97" s="3">
        <f t="shared" si="4"/>
        <v>-1.7707582369885608E-2</v>
      </c>
      <c r="L97" s="3">
        <f t="shared" si="5"/>
        <v>0.1078403690623925</v>
      </c>
    </row>
    <row r="98" spans="2:13" ht="24" x14ac:dyDescent="0.2">
      <c r="B98" s="77" t="s">
        <v>153</v>
      </c>
      <c r="C98" s="82">
        <v>1.9412323400213702</v>
      </c>
      <c r="D98" s="83">
        <v>1.1793516611145112</v>
      </c>
      <c r="E98" s="80">
        <v>8423</v>
      </c>
      <c r="F98" s="81">
        <v>0</v>
      </c>
      <c r="H98" s="77" t="s">
        <v>153</v>
      </c>
      <c r="I98" s="98">
        <v>-1.3908743328675029E-2</v>
      </c>
      <c r="J98" s="92"/>
      <c r="M98" s="3" t="str">
        <f>"((memsleep-"&amp;C98&amp;")/"&amp;D98&amp;")*("&amp;I98&amp;")"</f>
        <v>((memsleep-1.94123234002137)/1.17935166111451)*(-0.013908743328675)</v>
      </c>
    </row>
    <row r="99" spans="2:13" x14ac:dyDescent="0.2">
      <c r="B99" s="77" t="s">
        <v>154</v>
      </c>
      <c r="C99" s="84">
        <v>1.8876884720408403E-2</v>
      </c>
      <c r="D99" s="85">
        <v>0.13609829907583301</v>
      </c>
      <c r="E99" s="80">
        <v>8423</v>
      </c>
      <c r="F99" s="81">
        <v>0</v>
      </c>
      <c r="H99" s="77" t="s">
        <v>154</v>
      </c>
      <c r="I99" s="98">
        <v>7.4167836350556354E-3</v>
      </c>
      <c r="J99" s="92"/>
      <c r="K99" s="3">
        <f t="shared" si="4"/>
        <v>5.3467074274939394E-2</v>
      </c>
      <c r="L99" s="3">
        <f t="shared" si="5"/>
        <v>-1.0287106497719461E-3</v>
      </c>
    </row>
    <row r="100" spans="2:13" x14ac:dyDescent="0.2">
      <c r="B100" s="77" t="s">
        <v>155</v>
      </c>
      <c r="C100" s="84">
        <v>4.8676243618663191E-3</v>
      </c>
      <c r="D100" s="85">
        <v>6.9602483770275975E-2</v>
      </c>
      <c r="E100" s="80">
        <v>8423</v>
      </c>
      <c r="F100" s="81">
        <v>0</v>
      </c>
      <c r="H100" s="77" t="s">
        <v>155</v>
      </c>
      <c r="I100" s="98">
        <v>9.1452956674541556E-3</v>
      </c>
      <c r="J100" s="92"/>
      <c r="K100" s="3">
        <f t="shared" si="4"/>
        <v>0.13075366438795552</v>
      </c>
      <c r="L100" s="3">
        <f t="shared" si="5"/>
        <v>-6.3957292291889488E-4</v>
      </c>
    </row>
    <row r="101" spans="2:13" x14ac:dyDescent="0.2">
      <c r="B101" s="77" t="s">
        <v>156</v>
      </c>
      <c r="C101" s="84">
        <v>5.8174047251573074E-3</v>
      </c>
      <c r="D101" s="85">
        <v>7.6054252006149833E-2</v>
      </c>
      <c r="E101" s="80">
        <v>8423</v>
      </c>
      <c r="F101" s="81">
        <v>0</v>
      </c>
      <c r="H101" s="77" t="s">
        <v>156</v>
      </c>
      <c r="I101" s="98">
        <v>1.0793975994814861E-2</v>
      </c>
      <c r="J101" s="92"/>
      <c r="K101" s="3">
        <f t="shared" si="4"/>
        <v>0.14109905475096454</v>
      </c>
      <c r="L101" s="3">
        <f t="shared" si="5"/>
        <v>-8.2563335118190386E-4</v>
      </c>
    </row>
    <row r="102" spans="2:13" x14ac:dyDescent="0.2">
      <c r="B102" s="77" t="s">
        <v>157</v>
      </c>
      <c r="C102" s="84">
        <v>1.1278641814080495E-2</v>
      </c>
      <c r="D102" s="85">
        <v>0.10560661975815809</v>
      </c>
      <c r="E102" s="80">
        <v>8423</v>
      </c>
      <c r="F102" s="81">
        <v>0</v>
      </c>
      <c r="H102" s="77" t="s">
        <v>157</v>
      </c>
      <c r="I102" s="98">
        <v>7.6432538539221847E-3</v>
      </c>
      <c r="J102" s="92"/>
      <c r="K102" s="3">
        <f t="shared" si="4"/>
        <v>7.1558471890451031E-2</v>
      </c>
      <c r="L102" s="3">
        <f t="shared" si="5"/>
        <v>-8.1628900451403085E-4</v>
      </c>
    </row>
    <row r="103" spans="2:13" x14ac:dyDescent="0.2">
      <c r="B103" s="77" t="s">
        <v>158</v>
      </c>
      <c r="C103" s="84">
        <v>2.7306185444615932E-3</v>
      </c>
      <c r="D103" s="85">
        <v>5.2187025264615022E-2</v>
      </c>
      <c r="E103" s="80">
        <v>8423</v>
      </c>
      <c r="F103" s="81">
        <v>0</v>
      </c>
      <c r="H103" s="77" t="s">
        <v>158</v>
      </c>
      <c r="I103" s="98">
        <v>8.573593316206005E-3</v>
      </c>
      <c r="J103" s="92"/>
      <c r="K103" s="3">
        <f t="shared" si="4"/>
        <v>0.16383731511712513</v>
      </c>
      <c r="L103" s="3">
        <f t="shared" si="5"/>
        <v>-4.486021723445092E-4</v>
      </c>
    </row>
    <row r="104" spans="2:13" x14ac:dyDescent="0.2">
      <c r="B104" s="77" t="s">
        <v>159</v>
      </c>
      <c r="C104" s="84">
        <v>2.6118959990502197E-3</v>
      </c>
      <c r="D104" s="85">
        <v>5.104295559701956E-2</v>
      </c>
      <c r="E104" s="80">
        <v>8423</v>
      </c>
      <c r="F104" s="81">
        <v>0</v>
      </c>
      <c r="H104" s="77" t="s">
        <v>159</v>
      </c>
      <c r="I104" s="98">
        <v>7.6678860170051539E-3</v>
      </c>
      <c r="J104" s="92"/>
      <c r="K104" s="3">
        <f t="shared" si="4"/>
        <v>0.14983180747947775</v>
      </c>
      <c r="L104" s="3">
        <f t="shared" si="5"/>
        <v>-3.9236992793102135E-4</v>
      </c>
    </row>
    <row r="105" spans="2:13" x14ac:dyDescent="0.2">
      <c r="B105" s="77" t="s">
        <v>160</v>
      </c>
      <c r="C105" s="84">
        <v>1.4246705449364834E-3</v>
      </c>
      <c r="D105" s="85">
        <v>3.7720150826492917E-2</v>
      </c>
      <c r="E105" s="80">
        <v>8423</v>
      </c>
      <c r="F105" s="81">
        <v>0</v>
      </c>
      <c r="H105" s="77" t="s">
        <v>160</v>
      </c>
      <c r="I105" s="98">
        <v>9.9070457047484243E-3</v>
      </c>
      <c r="J105" s="92"/>
      <c r="K105" s="3">
        <f t="shared" si="4"/>
        <v>0.26227178873307117</v>
      </c>
      <c r="L105" s="3">
        <f t="shared" si="5"/>
        <v>-3.7418398107203111E-4</v>
      </c>
    </row>
    <row r="106" spans="2:13" x14ac:dyDescent="0.2">
      <c r="B106" s="77" t="s">
        <v>161</v>
      </c>
      <c r="C106" s="84">
        <v>0.19933515374569633</v>
      </c>
      <c r="D106" s="85">
        <v>0.39952421787942527</v>
      </c>
      <c r="E106" s="80">
        <v>8423</v>
      </c>
      <c r="F106" s="81">
        <v>0</v>
      </c>
      <c r="H106" s="77" t="s">
        <v>161</v>
      </c>
      <c r="I106" s="98">
        <v>5.2911535210079302E-3</v>
      </c>
      <c r="J106" s="92"/>
      <c r="K106" s="3">
        <f t="shared" si="4"/>
        <v>1.0603714195078587E-2</v>
      </c>
      <c r="L106" s="3">
        <f t="shared" si="5"/>
        <v>-2.6399223211057161E-3</v>
      </c>
    </row>
    <row r="107" spans="2:13" x14ac:dyDescent="0.2">
      <c r="B107" s="77" t="s">
        <v>162</v>
      </c>
      <c r="C107" s="84">
        <v>3.5616763623412089E-2</v>
      </c>
      <c r="D107" s="85">
        <v>0.18534370278889373</v>
      </c>
      <c r="E107" s="80">
        <v>8423</v>
      </c>
      <c r="F107" s="81">
        <v>0</v>
      </c>
      <c r="H107" s="77" t="s">
        <v>162</v>
      </c>
      <c r="I107" s="98">
        <v>1.5712831453322845E-2</v>
      </c>
      <c r="J107" s="92"/>
      <c r="K107" s="3">
        <f t="shared" si="4"/>
        <v>8.1757248946595168E-2</v>
      </c>
      <c r="L107" s="3">
        <f t="shared" si="5"/>
        <v>-3.0194724466303773E-3</v>
      </c>
    </row>
    <row r="108" spans="2:13" x14ac:dyDescent="0.2">
      <c r="B108" s="77" t="s">
        <v>163</v>
      </c>
      <c r="C108" s="84">
        <v>7.3607978155051648E-3</v>
      </c>
      <c r="D108" s="85">
        <v>8.5483823230652053E-2</v>
      </c>
      <c r="E108" s="80">
        <v>8423</v>
      </c>
      <c r="F108" s="81">
        <v>0</v>
      </c>
      <c r="H108" s="77" t="s">
        <v>163</v>
      </c>
      <c r="I108" s="98">
        <v>6.686283343012106E-3</v>
      </c>
      <c r="J108" s="92"/>
      <c r="K108" s="3">
        <f t="shared" si="4"/>
        <v>7.764120405891195E-2</v>
      </c>
      <c r="L108" s="3">
        <f t="shared" si="5"/>
        <v>-5.7573910437179053E-4</v>
      </c>
    </row>
    <row r="109" spans="2:13" x14ac:dyDescent="0.2">
      <c r="B109" s="77" t="s">
        <v>164</v>
      </c>
      <c r="C109" s="84">
        <v>0.11931615813843049</v>
      </c>
      <c r="D109" s="85">
        <v>0.32417940923139266</v>
      </c>
      <c r="E109" s="80">
        <v>8423</v>
      </c>
      <c r="F109" s="81">
        <v>0</v>
      </c>
      <c r="H109" s="77" t="s">
        <v>164</v>
      </c>
      <c r="I109" s="98">
        <v>1.8715861857835626E-2</v>
      </c>
      <c r="J109" s="92"/>
      <c r="K109" s="3">
        <f t="shared" si="4"/>
        <v>5.0844552909108533E-2</v>
      </c>
      <c r="L109" s="3">
        <f t="shared" si="5"/>
        <v>-6.8884841835608083E-3</v>
      </c>
    </row>
    <row r="110" spans="2:13" x14ac:dyDescent="0.2">
      <c r="B110" s="77" t="s">
        <v>165</v>
      </c>
      <c r="C110" s="84">
        <v>1.638371126676956E-2</v>
      </c>
      <c r="D110" s="85">
        <v>0.12695352987119704</v>
      </c>
      <c r="E110" s="80">
        <v>8423</v>
      </c>
      <c r="F110" s="81">
        <v>0</v>
      </c>
      <c r="H110" s="77" t="s">
        <v>165</v>
      </c>
      <c r="I110" s="98">
        <v>1.7114640857589417E-2</v>
      </c>
      <c r="J110" s="92"/>
      <c r="K110" s="3">
        <f t="shared" si="4"/>
        <v>0.13260158689895185</v>
      </c>
      <c r="L110" s="3">
        <f t="shared" si="5"/>
        <v>-2.2086926966874295E-3</v>
      </c>
    </row>
    <row r="111" spans="2:13" x14ac:dyDescent="0.2">
      <c r="B111" s="77" t="s">
        <v>166</v>
      </c>
      <c r="C111" s="84">
        <v>3.3242312715184613E-3</v>
      </c>
      <c r="D111" s="85">
        <v>5.7563653062761254E-2</v>
      </c>
      <c r="E111" s="80">
        <v>8423</v>
      </c>
      <c r="F111" s="81">
        <v>0</v>
      </c>
      <c r="H111" s="77" t="s">
        <v>166</v>
      </c>
      <c r="I111" s="98">
        <v>6.553363445057513E-3</v>
      </c>
      <c r="J111" s="92"/>
      <c r="K111" s="3">
        <f t="shared" si="4"/>
        <v>0.11346706127629688</v>
      </c>
      <c r="L111" s="3">
        <f t="shared" si="5"/>
        <v>-3.7844880473333095E-4</v>
      </c>
    </row>
    <row r="112" spans="2:13" x14ac:dyDescent="0.2">
      <c r="B112" s="77" t="s">
        <v>167</v>
      </c>
      <c r="C112" s="84">
        <v>0.40187581621749968</v>
      </c>
      <c r="D112" s="85">
        <v>0.49030621603132457</v>
      </c>
      <c r="E112" s="80">
        <v>8423</v>
      </c>
      <c r="F112" s="81">
        <v>0</v>
      </c>
      <c r="H112" s="77" t="s">
        <v>167</v>
      </c>
      <c r="I112" s="98">
        <v>-4.3659549628042131E-3</v>
      </c>
      <c r="J112" s="92"/>
      <c r="K112" s="3">
        <f t="shared" si="4"/>
        <v>-5.3260251719745508E-3</v>
      </c>
      <c r="L112" s="3">
        <f t="shared" si="5"/>
        <v>3.5785222721583664E-3</v>
      </c>
    </row>
    <row r="113" spans="2:13" ht="24" x14ac:dyDescent="0.2">
      <c r="B113" s="77" t="s">
        <v>168</v>
      </c>
      <c r="C113" s="84">
        <v>0.20147215956310102</v>
      </c>
      <c r="D113" s="85">
        <v>0.40112371030526206</v>
      </c>
      <c r="E113" s="80">
        <v>8423</v>
      </c>
      <c r="F113" s="81">
        <v>0</v>
      </c>
      <c r="H113" s="77" t="s">
        <v>168</v>
      </c>
      <c r="I113" s="98">
        <v>1.091026726085847E-2</v>
      </c>
      <c r="J113" s="92"/>
      <c r="K113" s="3">
        <f t="shared" si="4"/>
        <v>2.1719364701160686E-2</v>
      </c>
      <c r="L113" s="3">
        <f t="shared" si="5"/>
        <v>-5.4798932348899335E-3</v>
      </c>
    </row>
    <row r="114" spans="2:13" x14ac:dyDescent="0.2">
      <c r="B114" s="77" t="s">
        <v>169</v>
      </c>
      <c r="C114" s="84">
        <v>1.70960465392378E-2</v>
      </c>
      <c r="D114" s="85">
        <v>0.12963705857276023</v>
      </c>
      <c r="E114" s="80">
        <v>8423</v>
      </c>
      <c r="F114" s="81">
        <v>0</v>
      </c>
      <c r="H114" s="77" t="s">
        <v>169</v>
      </c>
      <c r="I114" s="98">
        <v>8.9229400406096657E-3</v>
      </c>
      <c r="J114" s="92"/>
      <c r="K114" s="3">
        <f t="shared" si="4"/>
        <v>6.7653440605381324E-2</v>
      </c>
      <c r="L114" s="3">
        <f t="shared" si="5"/>
        <v>-1.176723692133701E-3</v>
      </c>
    </row>
    <row r="115" spans="2:13" ht="15.75" thickBot="1" x14ac:dyDescent="0.25">
      <c r="B115" s="86" t="s">
        <v>170</v>
      </c>
      <c r="C115" s="87">
        <v>6.0906726814382406</v>
      </c>
      <c r="D115" s="88">
        <v>15.502481681695988</v>
      </c>
      <c r="E115" s="89">
        <v>8423</v>
      </c>
      <c r="F115" s="90">
        <v>886</v>
      </c>
      <c r="H115" s="86" t="s">
        <v>170</v>
      </c>
      <c r="I115" s="99">
        <v>-3.073108635099404E-4</v>
      </c>
      <c r="J115" s="92"/>
      <c r="M115" s="3" t="str">
        <f>"((landarea-"&amp;C115&amp;")/"&amp;D115&amp;")*("&amp;I115&amp;")"</f>
        <v>((landarea-6.09067268143824)/15.502481681696)*(-0.00030731086350994)</v>
      </c>
    </row>
    <row r="116" spans="2:13" ht="52.5" customHeight="1" thickTop="1" x14ac:dyDescent="0.2">
      <c r="B116" s="91" t="s">
        <v>48</v>
      </c>
      <c r="C116" s="91"/>
      <c r="D116" s="91"/>
      <c r="E116" s="91"/>
      <c r="F116" s="91"/>
      <c r="H116" s="91" t="s">
        <v>7</v>
      </c>
      <c r="I116" s="91"/>
      <c r="J116" s="92"/>
    </row>
  </sheetData>
  <mergeCells count="7">
    <mergeCell ref="K5:L5"/>
    <mergeCell ref="B5:F5"/>
    <mergeCell ref="B6"/>
    <mergeCell ref="B116:F116"/>
    <mergeCell ref="H4:I4"/>
    <mergeCell ref="H5:H6"/>
    <mergeCell ref="H116:I116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01"/>
  <sheetViews>
    <sheetView zoomScale="90" zoomScaleNormal="90" workbookViewId="0">
      <selection activeCell="D24" sqref="D24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3" spans="1:9" x14ac:dyDescent="0.25">
      <c r="B3" t="s">
        <v>13</v>
      </c>
    </row>
    <row r="5" spans="1:9" ht="15.75" customHeight="1" thickBot="1" x14ac:dyDescent="0.3">
      <c r="C5" s="100" t="s">
        <v>22</v>
      </c>
      <c r="D5" s="100"/>
      <c r="E5" s="100"/>
      <c r="F5" s="100"/>
      <c r="G5" s="100"/>
      <c r="H5" s="100"/>
      <c r="I5" s="100"/>
    </row>
    <row r="6" spans="1:9" ht="25.5" customHeight="1" thickTop="1" x14ac:dyDescent="0.25">
      <c r="C6" s="101" t="s">
        <v>14</v>
      </c>
      <c r="D6" s="102"/>
      <c r="E6" s="103" t="s">
        <v>15</v>
      </c>
      <c r="F6" s="104"/>
      <c r="G6" s="105" t="s">
        <v>16</v>
      </c>
      <c r="H6" s="104" t="s">
        <v>17</v>
      </c>
      <c r="I6" s="106" t="s">
        <v>18</v>
      </c>
    </row>
    <row r="7" spans="1:9" ht="15.75" thickBot="1" x14ac:dyDescent="0.3">
      <c r="C7" s="107"/>
      <c r="D7" s="108"/>
      <c r="E7" s="109" t="s">
        <v>19</v>
      </c>
      <c r="F7" s="110" t="s">
        <v>20</v>
      </c>
      <c r="G7" s="110" t="s">
        <v>21</v>
      </c>
      <c r="H7" s="111"/>
      <c r="I7" s="112"/>
    </row>
    <row r="8" spans="1:9" ht="15.75" thickTop="1" x14ac:dyDescent="0.25">
      <c r="C8" s="113" t="s">
        <v>5</v>
      </c>
      <c r="D8" s="114" t="s">
        <v>171</v>
      </c>
      <c r="E8" s="115">
        <v>0.96580908479005889</v>
      </c>
      <c r="F8" s="116">
        <v>1.5666239864825402E-3</v>
      </c>
      <c r="G8" s="117"/>
      <c r="H8" s="118">
        <v>616.4906787611111</v>
      </c>
      <c r="I8" s="119">
        <v>0</v>
      </c>
    </row>
    <row r="9" spans="1:9" ht="36.75" thickBot="1" x14ac:dyDescent="0.3">
      <c r="C9" s="120"/>
      <c r="D9" s="121" t="s">
        <v>172</v>
      </c>
      <c r="E9" s="122">
        <v>0.85101624856296887</v>
      </c>
      <c r="F9" s="123">
        <v>1.5667814282181761E-3</v>
      </c>
      <c r="G9" s="123">
        <v>0.99167532328430197</v>
      </c>
      <c r="H9" s="124">
        <v>543.16207304728391</v>
      </c>
      <c r="I9" s="125">
        <v>0</v>
      </c>
    </row>
    <row r="10" spans="1:9" ht="15.75" customHeight="1" thickTop="1" x14ac:dyDescent="0.25">
      <c r="C10" s="126" t="s">
        <v>44</v>
      </c>
      <c r="D10" s="126"/>
      <c r="E10" s="126"/>
      <c r="F10" s="126"/>
      <c r="G10" s="126"/>
      <c r="H10" s="126"/>
      <c r="I10" s="126"/>
    </row>
    <row r="12" spans="1:9" x14ac:dyDescent="0.25">
      <c r="D12" t="s">
        <v>174</v>
      </c>
    </row>
    <row r="14" spans="1:9" x14ac:dyDescent="0.25">
      <c r="B14" t="s">
        <v>11</v>
      </c>
    </row>
    <row r="16" spans="1:9" ht="15.75" customHeight="1" thickBot="1" x14ac:dyDescent="0.3">
      <c r="C16" s="100" t="s">
        <v>22</v>
      </c>
      <c r="D16" s="100"/>
      <c r="E16" s="100"/>
      <c r="F16" s="100"/>
      <c r="G16" s="100"/>
      <c r="H16" s="100"/>
      <c r="I16" s="100"/>
    </row>
    <row r="17" spans="2:9" ht="25.5" customHeight="1" thickTop="1" x14ac:dyDescent="0.25">
      <c r="C17" s="101" t="s">
        <v>14</v>
      </c>
      <c r="D17" s="102"/>
      <c r="E17" s="103" t="s">
        <v>15</v>
      </c>
      <c r="F17" s="104"/>
      <c r="G17" s="105" t="s">
        <v>16</v>
      </c>
      <c r="H17" s="104" t="s">
        <v>17</v>
      </c>
      <c r="I17" s="106" t="s">
        <v>18</v>
      </c>
    </row>
    <row r="18" spans="2:9" ht="15.75" thickBot="1" x14ac:dyDescent="0.3">
      <c r="C18" s="107"/>
      <c r="D18" s="108"/>
      <c r="E18" s="109" t="s">
        <v>19</v>
      </c>
      <c r="F18" s="110" t="s">
        <v>20</v>
      </c>
      <c r="G18" s="110" t="s">
        <v>21</v>
      </c>
      <c r="H18" s="111"/>
      <c r="I18" s="112"/>
    </row>
    <row r="19" spans="2:9" ht="15.75" thickTop="1" x14ac:dyDescent="0.25">
      <c r="C19" s="113" t="s">
        <v>5</v>
      </c>
      <c r="D19" s="114" t="s">
        <v>171</v>
      </c>
      <c r="E19" s="115">
        <v>-0.57056464512826011</v>
      </c>
      <c r="F19" s="116">
        <v>1.6046210055118196E-3</v>
      </c>
      <c r="G19" s="117"/>
      <c r="H19" s="118">
        <v>-355.57595417758438</v>
      </c>
      <c r="I19" s="119">
        <v>0</v>
      </c>
    </row>
    <row r="20" spans="2:9" ht="36.75" thickBot="1" x14ac:dyDescent="0.3">
      <c r="C20" s="120"/>
      <c r="D20" s="121" t="s">
        <v>173</v>
      </c>
      <c r="E20" s="122">
        <v>0.50736431956813877</v>
      </c>
      <c r="F20" s="123">
        <v>1.6047162663392089E-3</v>
      </c>
      <c r="G20" s="123">
        <v>0.96036696054308535</v>
      </c>
      <c r="H20" s="124">
        <v>316.17073386161513</v>
      </c>
      <c r="I20" s="125">
        <v>0</v>
      </c>
    </row>
    <row r="21" spans="2:9" ht="15.75" customHeight="1" thickTop="1" x14ac:dyDescent="0.25">
      <c r="C21" s="126" t="s">
        <v>44</v>
      </c>
      <c r="D21" s="126"/>
      <c r="E21" s="126"/>
      <c r="F21" s="126"/>
      <c r="G21" s="126"/>
      <c r="H21" s="126"/>
      <c r="I21" s="126"/>
    </row>
    <row r="23" spans="2:9" x14ac:dyDescent="0.25">
      <c r="D23" t="s">
        <v>183</v>
      </c>
    </row>
    <row r="26" spans="2:9" x14ac:dyDescent="0.25">
      <c r="B26" t="s">
        <v>23</v>
      </c>
    </row>
    <row r="28" spans="2:9" x14ac:dyDescent="0.25">
      <c r="C28" s="100" t="s">
        <v>24</v>
      </c>
      <c r="D28" s="100"/>
      <c r="E28" s="100"/>
    </row>
    <row r="29" spans="2:9" ht="15.75" thickBot="1" x14ac:dyDescent="0.3">
      <c r="C29" s="127" t="s">
        <v>45</v>
      </c>
      <c r="D29" s="128"/>
      <c r="E29" s="128"/>
      <c r="F29" s="1"/>
    </row>
    <row r="30" spans="2:9" ht="15.75" thickTop="1" x14ac:dyDescent="0.25">
      <c r="C30" s="129" t="s">
        <v>25</v>
      </c>
      <c r="D30" s="114" t="s">
        <v>26</v>
      </c>
      <c r="E30" s="130">
        <v>13399.000229000016</v>
      </c>
      <c r="F30" s="1"/>
    </row>
    <row r="31" spans="2:9" x14ac:dyDescent="0.25">
      <c r="C31" s="131"/>
      <c r="D31" s="132" t="s">
        <v>27</v>
      </c>
      <c r="E31" s="133">
        <v>0</v>
      </c>
      <c r="F31" s="1"/>
    </row>
    <row r="32" spans="2:9" x14ac:dyDescent="0.25">
      <c r="C32" s="131" t="s">
        <v>1</v>
      </c>
      <c r="D32" s="134"/>
      <c r="E32" s="135">
        <v>0.12817471416182261</v>
      </c>
      <c r="F32" s="1"/>
    </row>
    <row r="33" spans="3:6" ht="15" customHeight="1" x14ac:dyDescent="0.25">
      <c r="C33" s="131" t="s">
        <v>46</v>
      </c>
      <c r="D33" s="134"/>
      <c r="E33" s="136">
        <v>9.0510227134744693E-3</v>
      </c>
      <c r="F33" s="1"/>
    </row>
    <row r="34" spans="3:6" x14ac:dyDescent="0.25">
      <c r="C34" s="131" t="s">
        <v>28</v>
      </c>
      <c r="D34" s="134"/>
      <c r="E34" s="135">
        <v>-0.2186092436379013</v>
      </c>
      <c r="F34" s="1"/>
    </row>
    <row r="35" spans="3:6" ht="15" customHeight="1" x14ac:dyDescent="0.25">
      <c r="C35" s="131" t="s">
        <v>29</v>
      </c>
      <c r="D35" s="134"/>
      <c r="E35" s="137">
        <v>-0.79960373804547558</v>
      </c>
      <c r="F35" s="1"/>
    </row>
    <row r="36" spans="3:6" ht="15" customHeight="1" x14ac:dyDescent="0.25">
      <c r="C36" s="131" t="s">
        <v>30</v>
      </c>
      <c r="D36" s="134"/>
      <c r="E36" s="138">
        <v>1.0476925411061613</v>
      </c>
      <c r="F36" s="1"/>
    </row>
    <row r="37" spans="3:6" ht="15" customHeight="1" x14ac:dyDescent="0.25">
      <c r="C37" s="131" t="s">
        <v>31</v>
      </c>
      <c r="D37" s="134"/>
      <c r="E37" s="139">
        <v>0.85501149277515021</v>
      </c>
      <c r="F37" s="1"/>
    </row>
    <row r="38" spans="3:6" ht="15" customHeight="1" x14ac:dyDescent="0.25">
      <c r="C38" s="131" t="s">
        <v>32</v>
      </c>
      <c r="D38" s="134"/>
      <c r="E38" s="139">
        <v>2.1158789457621775E-2</v>
      </c>
      <c r="F38" s="1"/>
    </row>
    <row r="39" spans="3:6" ht="15" customHeight="1" x14ac:dyDescent="0.25">
      <c r="C39" s="131" t="s">
        <v>33</v>
      </c>
      <c r="D39" s="134"/>
      <c r="E39" s="139">
        <v>-0.20700158812814129</v>
      </c>
      <c r="F39" s="1"/>
    </row>
    <row r="40" spans="3:6" ht="15" customHeight="1" x14ac:dyDescent="0.25">
      <c r="C40" s="131" t="s">
        <v>34</v>
      </c>
      <c r="D40" s="134"/>
      <c r="E40" s="139">
        <v>4.2314422654423964E-2</v>
      </c>
      <c r="F40" s="1"/>
    </row>
    <row r="41" spans="3:6" x14ac:dyDescent="0.25">
      <c r="C41" s="131" t="s">
        <v>35</v>
      </c>
      <c r="D41" s="134"/>
      <c r="E41" s="140">
        <v>-1.4663927394932161</v>
      </c>
      <c r="F41" s="1"/>
    </row>
    <row r="42" spans="3:6" x14ac:dyDescent="0.25">
      <c r="C42" s="131" t="s">
        <v>36</v>
      </c>
      <c r="D42" s="134"/>
      <c r="E42" s="140">
        <v>4.9216571373107252</v>
      </c>
      <c r="F42" s="1"/>
    </row>
    <row r="43" spans="3:6" x14ac:dyDescent="0.25">
      <c r="C43" s="131" t="s">
        <v>37</v>
      </c>
      <c r="D43" s="141" t="s">
        <v>38</v>
      </c>
      <c r="E43" s="135">
        <v>-0.81658433244585582</v>
      </c>
      <c r="F43" s="1"/>
    </row>
    <row r="44" spans="3:6" x14ac:dyDescent="0.25">
      <c r="C44" s="131"/>
      <c r="D44" s="141" t="s">
        <v>39</v>
      </c>
      <c r="E44" s="135">
        <v>-0.46522118560600467</v>
      </c>
      <c r="F44" s="1"/>
    </row>
    <row r="45" spans="3:6" x14ac:dyDescent="0.25">
      <c r="C45" s="131"/>
      <c r="D45" s="141" t="s">
        <v>40</v>
      </c>
      <c r="E45" s="135">
        <v>0.13180300209491744</v>
      </c>
      <c r="F45" s="1"/>
    </row>
    <row r="46" spans="3:6" ht="15.75" thickBot="1" x14ac:dyDescent="0.3">
      <c r="C46" s="120"/>
      <c r="D46" s="142" t="s">
        <v>41</v>
      </c>
      <c r="E46" s="143">
        <v>1.1414918834630015</v>
      </c>
    </row>
    <row r="47" spans="3:6" ht="15.75" thickTop="1" x14ac:dyDescent="0.25"/>
    <row r="49" spans="2:2" x14ac:dyDescent="0.25">
      <c r="B49" t="s">
        <v>42</v>
      </c>
    </row>
    <row r="79" spans="1:17" ht="15.75" thickBot="1" x14ac:dyDescent="0.3"/>
    <row r="80" spans="1:17" ht="15.75" customHeight="1" thickTop="1" x14ac:dyDescent="0.25">
      <c r="A80" s="144" t="s">
        <v>47</v>
      </c>
      <c r="B80" s="159" t="s">
        <v>175</v>
      </c>
      <c r="C80" s="160"/>
      <c r="D80" s="160"/>
      <c r="E80" s="160"/>
      <c r="F80" s="161"/>
      <c r="G80" s="162" t="s">
        <v>176</v>
      </c>
      <c r="H80" s="160"/>
      <c r="I80" s="160"/>
      <c r="J80" s="160"/>
      <c r="K80" s="161"/>
      <c r="L80" s="162" t="s">
        <v>177</v>
      </c>
      <c r="M80" s="160"/>
      <c r="N80" s="160"/>
      <c r="O80" s="160"/>
      <c r="P80" s="163"/>
      <c r="Q80" s="128"/>
    </row>
    <row r="81" spans="1:17" ht="15.75" thickBot="1" x14ac:dyDescent="0.3">
      <c r="A81" s="145"/>
      <c r="B81" s="109" t="s">
        <v>178</v>
      </c>
      <c r="C81" s="110" t="s">
        <v>179</v>
      </c>
      <c r="D81" s="110" t="s">
        <v>180</v>
      </c>
      <c r="E81" s="110" t="s">
        <v>181</v>
      </c>
      <c r="F81" s="110" t="s">
        <v>182</v>
      </c>
      <c r="G81" s="110" t="s">
        <v>178</v>
      </c>
      <c r="H81" s="110" t="s">
        <v>179</v>
      </c>
      <c r="I81" s="110" t="s">
        <v>180</v>
      </c>
      <c r="J81" s="110" t="s">
        <v>181</v>
      </c>
      <c r="K81" s="110" t="s">
        <v>182</v>
      </c>
      <c r="L81" s="110" t="s">
        <v>178</v>
      </c>
      <c r="M81" s="110" t="s">
        <v>179</v>
      </c>
      <c r="N81" s="110" t="s">
        <v>180</v>
      </c>
      <c r="O81" s="110" t="s">
        <v>181</v>
      </c>
      <c r="P81" s="146" t="s">
        <v>182</v>
      </c>
      <c r="Q81" s="128"/>
    </row>
    <row r="82" spans="1:17" ht="72.75" thickTop="1" x14ac:dyDescent="0.25">
      <c r="A82" s="147" t="s">
        <v>51</v>
      </c>
      <c r="B82" s="148">
        <v>0</v>
      </c>
      <c r="C82" s="116">
        <v>4.3582077892979101E-4</v>
      </c>
      <c r="D82" s="116">
        <v>4.0948922802589653E-4</v>
      </c>
      <c r="E82" s="116">
        <v>2.2944713794583529E-3</v>
      </c>
      <c r="F82" s="116">
        <v>1.3187049226307637E-2</v>
      </c>
      <c r="G82" s="118">
        <v>0</v>
      </c>
      <c r="H82" s="116">
        <v>2.5589965113144734E-3</v>
      </c>
      <c r="I82" s="116">
        <v>3.4460631588819528E-3</v>
      </c>
      <c r="J82" s="116">
        <v>3.4534150738425688E-3</v>
      </c>
      <c r="K82" s="116">
        <v>2.386467955304471E-2</v>
      </c>
      <c r="L82" s="118">
        <v>0</v>
      </c>
      <c r="M82" s="118">
        <v>0</v>
      </c>
      <c r="N82" s="118">
        <v>0</v>
      </c>
      <c r="O82" s="116">
        <v>7.5560537282019931E-4</v>
      </c>
      <c r="P82" s="149">
        <v>3.5207784375876857E-3</v>
      </c>
      <c r="Q82" s="128"/>
    </row>
    <row r="83" spans="1:17" ht="72" x14ac:dyDescent="0.25">
      <c r="A83" s="150" t="s">
        <v>52</v>
      </c>
      <c r="B83" s="151">
        <v>0</v>
      </c>
      <c r="C83" s="152">
        <v>3.174976610654925E-3</v>
      </c>
      <c r="D83" s="152">
        <v>4.6637923300812852E-3</v>
      </c>
      <c r="E83" s="152">
        <v>2.2962369024439669E-2</v>
      </c>
      <c r="F83" s="152">
        <v>4.4520914330869271E-2</v>
      </c>
      <c r="G83" s="152">
        <v>1.4453325416430478E-2</v>
      </c>
      <c r="H83" s="152">
        <v>2.0086801873982398E-2</v>
      </c>
      <c r="I83" s="152">
        <v>2.7497869096472789E-2</v>
      </c>
      <c r="J83" s="152">
        <v>4.9940183101484931E-2</v>
      </c>
      <c r="K83" s="152">
        <v>4.6361579338764378E-2</v>
      </c>
      <c r="L83" s="153">
        <v>0</v>
      </c>
      <c r="M83" s="153">
        <v>0</v>
      </c>
      <c r="N83" s="152">
        <v>4.1654121567204451E-3</v>
      </c>
      <c r="O83" s="152">
        <v>2.4183294645202633E-3</v>
      </c>
      <c r="P83" s="154">
        <v>1.0052444310869551E-2</v>
      </c>
      <c r="Q83" s="128"/>
    </row>
    <row r="84" spans="1:17" ht="72" x14ac:dyDescent="0.25">
      <c r="A84" s="150" t="s">
        <v>53</v>
      </c>
      <c r="B84" s="155">
        <v>2.8489634065238635E-3</v>
      </c>
      <c r="C84" s="152">
        <v>1.1587415042855275E-2</v>
      </c>
      <c r="D84" s="152">
        <v>2.0387173639192683E-2</v>
      </c>
      <c r="E84" s="152">
        <v>5.8058202599416089E-2</v>
      </c>
      <c r="F84" s="152">
        <v>6.3205647239819529E-2</v>
      </c>
      <c r="G84" s="152">
        <v>4.3986829269803129E-2</v>
      </c>
      <c r="H84" s="152">
        <v>7.7558913212306568E-2</v>
      </c>
      <c r="I84" s="152">
        <v>5.7803307615189169E-2</v>
      </c>
      <c r="J84" s="152">
        <v>7.202149689604842E-2</v>
      </c>
      <c r="K84" s="152">
        <v>5.4841293893948172E-2</v>
      </c>
      <c r="L84" s="152">
        <v>6.3701920471097469E-4</v>
      </c>
      <c r="M84" s="152">
        <v>5.8898196144407614E-3</v>
      </c>
      <c r="N84" s="152">
        <v>8.2797507310900572E-3</v>
      </c>
      <c r="O84" s="152">
        <v>1.1152543960757582E-2</v>
      </c>
      <c r="P84" s="154">
        <v>2.3499037431379707E-2</v>
      </c>
      <c r="Q84" s="128"/>
    </row>
    <row r="85" spans="1:17" ht="84" x14ac:dyDescent="0.25">
      <c r="A85" s="150" t="s">
        <v>54</v>
      </c>
      <c r="B85" s="155">
        <v>4.8861652598456963E-2</v>
      </c>
      <c r="C85" s="152">
        <v>9.09255483870995E-2</v>
      </c>
      <c r="D85" s="152">
        <v>0.10978288708119907</v>
      </c>
      <c r="E85" s="152">
        <v>0.16781201720901248</v>
      </c>
      <c r="F85" s="152">
        <v>0.24573404701170312</v>
      </c>
      <c r="G85" s="152">
        <v>0.14113401132226566</v>
      </c>
      <c r="H85" s="152">
        <v>0.17317107841216486</v>
      </c>
      <c r="I85" s="152">
        <v>0.25738920925526521</v>
      </c>
      <c r="J85" s="152">
        <v>0.28098620839578109</v>
      </c>
      <c r="K85" s="152">
        <v>0.19577317823673843</v>
      </c>
      <c r="L85" s="152">
        <v>3.7387230864178549E-2</v>
      </c>
      <c r="M85" s="152">
        <v>6.046573926255068E-2</v>
      </c>
      <c r="N85" s="152">
        <v>9.9118972949154741E-2</v>
      </c>
      <c r="O85" s="152">
        <v>8.7459592803593389E-2</v>
      </c>
      <c r="P85" s="154">
        <v>0.1020478440347927</v>
      </c>
      <c r="Q85" s="128"/>
    </row>
    <row r="86" spans="1:17" ht="84" x14ac:dyDescent="0.25">
      <c r="A86" s="150" t="s">
        <v>55</v>
      </c>
      <c r="B86" s="155">
        <v>0.16660762414630093</v>
      </c>
      <c r="C86" s="152">
        <v>0.25775357104384328</v>
      </c>
      <c r="D86" s="152">
        <v>0.28817401531814568</v>
      </c>
      <c r="E86" s="152">
        <v>0.16566295843680967</v>
      </c>
      <c r="F86" s="152">
        <v>5.3733474031161174E-2</v>
      </c>
      <c r="G86" s="152">
        <v>0.22429685621667958</v>
      </c>
      <c r="H86" s="152">
        <v>0.14445914121246084</v>
      </c>
      <c r="I86" s="152">
        <v>0.10778635950380637</v>
      </c>
      <c r="J86" s="152">
        <v>6.9611142615966959E-2</v>
      </c>
      <c r="K86" s="152">
        <v>2.6438816992175852E-2</v>
      </c>
      <c r="L86" s="152">
        <v>0.12584311824060007</v>
      </c>
      <c r="M86" s="152">
        <v>0.23274277349950534</v>
      </c>
      <c r="N86" s="152">
        <v>0.26884823736554375</v>
      </c>
      <c r="O86" s="152">
        <v>0.28441403890692735</v>
      </c>
      <c r="P86" s="154">
        <v>0.28502990233464659</v>
      </c>
      <c r="Q86" s="128"/>
    </row>
    <row r="87" spans="1:17" ht="72" x14ac:dyDescent="0.25">
      <c r="A87" s="150" t="s">
        <v>56</v>
      </c>
      <c r="B87" s="155">
        <v>5.7194097201571426E-2</v>
      </c>
      <c r="C87" s="152">
        <v>0.13880371887972798</v>
      </c>
      <c r="D87" s="152">
        <v>0.21508236323864663</v>
      </c>
      <c r="E87" s="152">
        <v>0.39704076316013998</v>
      </c>
      <c r="F87" s="152">
        <v>0.22258306636911757</v>
      </c>
      <c r="G87" s="152">
        <v>0.33894454455340517</v>
      </c>
      <c r="H87" s="152">
        <v>0.41223657238235856</v>
      </c>
      <c r="I87" s="152">
        <v>0.36224235014949929</v>
      </c>
      <c r="J87" s="152">
        <v>0.26200238442264223</v>
      </c>
      <c r="K87" s="152">
        <v>0.13560642018879854</v>
      </c>
      <c r="L87" s="152">
        <v>2.957519506227493E-2</v>
      </c>
      <c r="M87" s="152">
        <v>0.1102133158551261</v>
      </c>
      <c r="N87" s="152">
        <v>0.13157850146518102</v>
      </c>
      <c r="O87" s="152">
        <v>0.13869755002732409</v>
      </c>
      <c r="P87" s="154">
        <v>0.29111842778045693</v>
      </c>
      <c r="Q87" s="128"/>
    </row>
    <row r="88" spans="1:17" ht="72" x14ac:dyDescent="0.25">
      <c r="A88" s="150" t="s">
        <v>57</v>
      </c>
      <c r="B88" s="155">
        <v>9.1966873070479932E-2</v>
      </c>
      <c r="C88" s="152">
        <v>0.10435224324348907</v>
      </c>
      <c r="D88" s="152">
        <v>9.0105722801240892E-2</v>
      </c>
      <c r="E88" s="152">
        <v>6.3472168758251762E-2</v>
      </c>
      <c r="F88" s="152">
        <v>2.2985975462471674E-2</v>
      </c>
      <c r="G88" s="152">
        <v>8.5588633536644948E-2</v>
      </c>
      <c r="H88" s="152">
        <v>7.0569939196471698E-2</v>
      </c>
      <c r="I88" s="152">
        <v>3.2672079811451045E-2</v>
      </c>
      <c r="J88" s="152">
        <v>3.0699983560448174E-2</v>
      </c>
      <c r="K88" s="152">
        <v>1.0924871082030916E-2</v>
      </c>
      <c r="L88" s="152">
        <v>9.0291707325064072E-2</v>
      </c>
      <c r="M88" s="152">
        <v>0.10296394741071289</v>
      </c>
      <c r="N88" s="152">
        <v>0.10077874241195788</v>
      </c>
      <c r="O88" s="152">
        <v>9.7056899113447448E-2</v>
      </c>
      <c r="P88" s="154">
        <v>8.4317954199257528E-2</v>
      </c>
      <c r="Q88" s="128"/>
    </row>
    <row r="89" spans="1:17" ht="72" x14ac:dyDescent="0.25">
      <c r="A89" s="150" t="s">
        <v>58</v>
      </c>
      <c r="B89" s="155">
        <v>6.5772042731428743E-3</v>
      </c>
      <c r="C89" s="152">
        <v>9.7334706627139576E-3</v>
      </c>
      <c r="D89" s="152">
        <v>9.0282995031107059E-3</v>
      </c>
      <c r="E89" s="152">
        <v>2.9363743063623649E-2</v>
      </c>
      <c r="F89" s="152">
        <v>1.7766227156822197E-2</v>
      </c>
      <c r="G89" s="152">
        <v>1.2093616083645226E-2</v>
      </c>
      <c r="H89" s="152">
        <v>3.7973090121447103E-2</v>
      </c>
      <c r="I89" s="152">
        <v>2.4371804689339239E-2</v>
      </c>
      <c r="J89" s="152">
        <v>1.8512819479238093E-2</v>
      </c>
      <c r="K89" s="152">
        <v>1.9521420722509349E-2</v>
      </c>
      <c r="L89" s="152">
        <v>7.8354023393576305E-3</v>
      </c>
      <c r="M89" s="152">
        <v>6.1692098980703162E-3</v>
      </c>
      <c r="N89" s="152">
        <v>9.2762165262893371E-3</v>
      </c>
      <c r="O89" s="152">
        <v>9.4704061434377484E-3</v>
      </c>
      <c r="P89" s="154">
        <v>1.056557764673241E-2</v>
      </c>
      <c r="Q89" s="128"/>
    </row>
    <row r="90" spans="1:17" ht="72" x14ac:dyDescent="0.25">
      <c r="A90" s="150" t="s">
        <v>59</v>
      </c>
      <c r="B90" s="155">
        <v>0.14546688604402827</v>
      </c>
      <c r="C90" s="152">
        <v>0.14861119347930668</v>
      </c>
      <c r="D90" s="152">
        <v>0.10690655546462502</v>
      </c>
      <c r="E90" s="152">
        <v>2.1404040302451331E-2</v>
      </c>
      <c r="F90" s="152">
        <v>6.3966526147672328E-3</v>
      </c>
      <c r="G90" s="152">
        <v>7.3816461288261775E-2</v>
      </c>
      <c r="H90" s="152">
        <v>1.9599921590797768E-2</v>
      </c>
      <c r="I90" s="152">
        <v>7.7446778888519835E-3</v>
      </c>
      <c r="J90" s="152">
        <v>7.935835313614685E-3</v>
      </c>
      <c r="K90" s="152">
        <v>4.1896673069497497E-3</v>
      </c>
      <c r="L90" s="152">
        <v>0.1394446283199291</v>
      </c>
      <c r="M90" s="152">
        <v>0.16772635071720493</v>
      </c>
      <c r="N90" s="152">
        <v>0.13768938679007633</v>
      </c>
      <c r="O90" s="152">
        <v>0.13526934629188792</v>
      </c>
      <c r="P90" s="154">
        <v>7.0550124165302305E-2</v>
      </c>
      <c r="Q90" s="128"/>
    </row>
    <row r="91" spans="1:17" ht="60" x14ac:dyDescent="0.25">
      <c r="A91" s="150" t="s">
        <v>60</v>
      </c>
      <c r="B91" s="155">
        <v>2.2958832343507204E-2</v>
      </c>
      <c r="C91" s="152">
        <v>1.5684375312942887E-2</v>
      </c>
      <c r="D91" s="152">
        <v>1.3554617956095602E-2</v>
      </c>
      <c r="E91" s="152">
        <v>1.9140677922413515E-2</v>
      </c>
      <c r="F91" s="152">
        <v>6.733887378717939E-3</v>
      </c>
      <c r="G91" s="152">
        <v>1.8317237030020535E-2</v>
      </c>
      <c r="H91" s="152">
        <v>1.5126480905805782E-2</v>
      </c>
      <c r="I91" s="152">
        <v>1.9103748246735445E-2</v>
      </c>
      <c r="J91" s="152">
        <v>1.053432920278688E-2</v>
      </c>
      <c r="K91" s="152">
        <v>3.0461476209003883E-3</v>
      </c>
      <c r="L91" s="152">
        <v>2.6149945033803867E-2</v>
      </c>
      <c r="M91" s="152">
        <v>1.7556559776130277E-2</v>
      </c>
      <c r="N91" s="152">
        <v>1.8224000991479243E-2</v>
      </c>
      <c r="O91" s="152">
        <v>1.0217779891344685E-2</v>
      </c>
      <c r="P91" s="154">
        <v>1.4032096160429348E-2</v>
      </c>
      <c r="Q91" s="128"/>
    </row>
    <row r="92" spans="1:17" ht="72" x14ac:dyDescent="0.25">
      <c r="A92" s="150" t="s">
        <v>61</v>
      </c>
      <c r="B92" s="151">
        <v>0</v>
      </c>
      <c r="C92" s="152">
        <v>1.8249925994797574E-3</v>
      </c>
      <c r="D92" s="152">
        <v>7.4067564907029403E-4</v>
      </c>
      <c r="E92" s="152">
        <v>4.5578966223943057E-4</v>
      </c>
      <c r="F92" s="152">
        <v>2.3205269880084366E-3</v>
      </c>
      <c r="G92" s="152">
        <v>8.3005053953061792E-4</v>
      </c>
      <c r="H92" s="153">
        <v>0</v>
      </c>
      <c r="I92" s="152">
        <v>1.0280252333780271E-3</v>
      </c>
      <c r="J92" s="153">
        <v>0</v>
      </c>
      <c r="K92" s="152">
        <v>5.4860455933748598E-3</v>
      </c>
      <c r="L92" s="153">
        <v>0</v>
      </c>
      <c r="M92" s="153">
        <v>0</v>
      </c>
      <c r="N92" s="152">
        <v>3.1063472191600662E-3</v>
      </c>
      <c r="O92" s="152">
        <v>6.53618834955426E-4</v>
      </c>
      <c r="P92" s="156">
        <v>0</v>
      </c>
      <c r="Q92" s="128"/>
    </row>
    <row r="93" spans="1:17" ht="72" x14ac:dyDescent="0.25">
      <c r="A93" s="150" t="s">
        <v>62</v>
      </c>
      <c r="B93" s="151">
        <v>0</v>
      </c>
      <c r="C93" s="153">
        <v>0</v>
      </c>
      <c r="D93" s="153">
        <v>0</v>
      </c>
      <c r="E93" s="152">
        <v>8.1089034127180539E-4</v>
      </c>
      <c r="F93" s="152">
        <v>2.4170786643570108E-3</v>
      </c>
      <c r="G93" s="153">
        <v>0</v>
      </c>
      <c r="H93" s="152">
        <v>4.4733017800501287E-4</v>
      </c>
      <c r="I93" s="152">
        <v>2.8091415800517243E-3</v>
      </c>
      <c r="J93" s="152">
        <v>4.4510325092496231E-3</v>
      </c>
      <c r="K93" s="153">
        <v>0</v>
      </c>
      <c r="L93" s="153">
        <v>0</v>
      </c>
      <c r="M93" s="153">
        <v>0</v>
      </c>
      <c r="N93" s="153">
        <v>0</v>
      </c>
      <c r="O93" s="153">
        <v>0</v>
      </c>
      <c r="P93" s="156">
        <v>0</v>
      </c>
      <c r="Q93" s="128"/>
    </row>
    <row r="94" spans="1:17" ht="144" x14ac:dyDescent="0.25">
      <c r="A94" s="150" t="s">
        <v>63</v>
      </c>
      <c r="B94" s="155">
        <v>0.45751786691598811</v>
      </c>
      <c r="C94" s="152">
        <v>0.21711267395895714</v>
      </c>
      <c r="D94" s="152">
        <v>0.14033480262368705</v>
      </c>
      <c r="E94" s="152">
        <v>1.9730937980018529E-2</v>
      </c>
      <c r="F94" s="152">
        <v>5.8613438184340139E-3</v>
      </c>
      <c r="G94" s="152">
        <v>4.6538434743312415E-2</v>
      </c>
      <c r="H94" s="152">
        <v>1.5753898703465646E-2</v>
      </c>
      <c r="I94" s="152">
        <v>9.7464985026402134E-3</v>
      </c>
      <c r="J94" s="152">
        <v>3.120570512030922E-3</v>
      </c>
      <c r="K94" s="152">
        <v>2.8345134991798822E-3</v>
      </c>
      <c r="L94" s="152">
        <v>0.54283575361008063</v>
      </c>
      <c r="M94" s="152">
        <v>0.29627228396625888</v>
      </c>
      <c r="N94" s="152">
        <v>0.2189344313933472</v>
      </c>
      <c r="O94" s="152">
        <v>0.22243428918898353</v>
      </c>
      <c r="P94" s="154">
        <v>9.0377122205471061E-2</v>
      </c>
      <c r="Q94" s="128"/>
    </row>
    <row r="95" spans="1:17" ht="72" x14ac:dyDescent="0.25">
      <c r="A95" s="150" t="s">
        <v>64</v>
      </c>
      <c r="B95" s="151">
        <v>0</v>
      </c>
      <c r="C95" s="153">
        <v>0</v>
      </c>
      <c r="D95" s="153">
        <v>0</v>
      </c>
      <c r="E95" s="153">
        <v>0</v>
      </c>
      <c r="F95" s="152">
        <v>7.6977779875560433E-3</v>
      </c>
      <c r="G95" s="153">
        <v>0</v>
      </c>
      <c r="H95" s="153">
        <v>0</v>
      </c>
      <c r="I95" s="153">
        <v>0</v>
      </c>
      <c r="J95" s="152">
        <v>9.9926316141868356E-4</v>
      </c>
      <c r="K95" s="152">
        <v>1.7236455421299621E-2</v>
      </c>
      <c r="L95" s="153">
        <v>0</v>
      </c>
      <c r="M95" s="153">
        <v>0</v>
      </c>
      <c r="N95" s="153">
        <v>0</v>
      </c>
      <c r="O95" s="153">
        <v>0</v>
      </c>
      <c r="P95" s="156">
        <v>0</v>
      </c>
      <c r="Q95" s="128"/>
    </row>
    <row r="96" spans="1:17" ht="72" x14ac:dyDescent="0.25">
      <c r="A96" s="150" t="s">
        <v>65</v>
      </c>
      <c r="B96" s="151">
        <v>0</v>
      </c>
      <c r="C96" s="153">
        <v>0</v>
      </c>
      <c r="D96" s="152">
        <v>8.2960516687959627E-4</v>
      </c>
      <c r="E96" s="152">
        <v>3.1790970160453111E-2</v>
      </c>
      <c r="F96" s="152">
        <v>0.28485633171988689</v>
      </c>
      <c r="G96" s="153">
        <v>0</v>
      </c>
      <c r="H96" s="152">
        <v>1.0457835699419304E-2</v>
      </c>
      <c r="I96" s="152">
        <v>8.6358865268437932E-2</v>
      </c>
      <c r="J96" s="152">
        <v>0.18573133575544676</v>
      </c>
      <c r="K96" s="152">
        <v>0.45387491055028456</v>
      </c>
      <c r="L96" s="153">
        <v>0</v>
      </c>
      <c r="M96" s="153">
        <v>0</v>
      </c>
      <c r="N96" s="153">
        <v>0</v>
      </c>
      <c r="O96" s="153">
        <v>0</v>
      </c>
      <c r="P96" s="154">
        <v>1.4888691293073906E-2</v>
      </c>
      <c r="Q96" s="128"/>
    </row>
    <row r="97" spans="1:17" ht="96" x14ac:dyDescent="0.25">
      <c r="A97" s="150" t="s">
        <v>66</v>
      </c>
      <c r="B97" s="151">
        <v>0</v>
      </c>
      <c r="C97" s="153">
        <v>0</v>
      </c>
      <c r="D97" s="152">
        <v>6.2989655722356928E-4</v>
      </c>
      <c r="E97" s="152">
        <v>1.1351423472385361E-3</v>
      </c>
      <c r="F97" s="152">
        <v>3.7618977934907177E-3</v>
      </c>
      <c r="G97" s="153">
        <v>0</v>
      </c>
      <c r="H97" s="152">
        <v>8.6394214352462223E-4</v>
      </c>
      <c r="I97" s="152">
        <v>1.740679780619047E-3</v>
      </c>
      <c r="J97" s="152">
        <v>3.6774329196020725E-3</v>
      </c>
      <c r="K97" s="152">
        <v>5.352784205955443E-3</v>
      </c>
      <c r="L97" s="153">
        <v>0</v>
      </c>
      <c r="M97" s="153">
        <v>0</v>
      </c>
      <c r="N97" s="153">
        <v>0</v>
      </c>
      <c r="O97" s="153">
        <v>0</v>
      </c>
      <c r="P97" s="154">
        <v>1.1208157044710545E-3</v>
      </c>
      <c r="Q97" s="128"/>
    </row>
    <row r="98" spans="1:17" ht="84" x14ac:dyDescent="0.25">
      <c r="A98" s="150" t="s">
        <v>67</v>
      </c>
      <c r="B98" s="151">
        <v>0</v>
      </c>
      <c r="C98" s="153">
        <v>0</v>
      </c>
      <c r="D98" s="153">
        <v>0</v>
      </c>
      <c r="E98" s="152">
        <v>1.8853712489853808E-2</v>
      </c>
      <c r="F98" s="152">
        <v>0.23603891371996882</v>
      </c>
      <c r="G98" s="152">
        <v>9.5452888354687277E-4</v>
      </c>
      <c r="H98" s="152">
        <v>5.8736279939103075E-3</v>
      </c>
      <c r="I98" s="152">
        <v>3.6411747819695708E-2</v>
      </c>
      <c r="J98" s="152">
        <v>6.8442234880876252E-2</v>
      </c>
      <c r="K98" s="152">
        <v>0.44647821388812586</v>
      </c>
      <c r="L98" s="153">
        <v>0</v>
      </c>
      <c r="M98" s="153">
        <v>0</v>
      </c>
      <c r="N98" s="153">
        <v>0</v>
      </c>
      <c r="O98" s="153">
        <v>0</v>
      </c>
      <c r="P98" s="154">
        <v>3.8670069922790422E-2</v>
      </c>
      <c r="Q98" s="128"/>
    </row>
    <row r="99" spans="1:17" ht="72" x14ac:dyDescent="0.25">
      <c r="A99" s="150" t="s">
        <v>68</v>
      </c>
      <c r="B99" s="151">
        <v>0</v>
      </c>
      <c r="C99" s="152">
        <v>2.8256307057601763E-4</v>
      </c>
      <c r="D99" s="152">
        <v>1.9790353176592731E-3</v>
      </c>
      <c r="E99" s="152">
        <v>1.2590427530282361E-2</v>
      </c>
      <c r="F99" s="152">
        <v>4.5757799059936682E-2</v>
      </c>
      <c r="G99" s="152">
        <v>4.2737538876887072E-3</v>
      </c>
      <c r="H99" s="152">
        <v>7.8205636159446052E-3</v>
      </c>
      <c r="I99" s="152">
        <v>2.0088391933039941E-2</v>
      </c>
      <c r="J99" s="152">
        <v>3.1093340269533996E-2</v>
      </c>
      <c r="K99" s="152">
        <v>6.4579171237172453E-2</v>
      </c>
      <c r="L99" s="153">
        <v>0</v>
      </c>
      <c r="M99" s="153">
        <v>0</v>
      </c>
      <c r="N99" s="152">
        <v>4.8095483169157072E-4</v>
      </c>
      <c r="O99" s="153">
        <v>0</v>
      </c>
      <c r="P99" s="154">
        <v>1.2755194325132314E-2</v>
      </c>
      <c r="Q99" s="128"/>
    </row>
    <row r="100" spans="1:17" ht="84" x14ac:dyDescent="0.25">
      <c r="A100" s="150" t="s">
        <v>69</v>
      </c>
      <c r="B100" s="151">
        <v>0</v>
      </c>
      <c r="C100" s="153">
        <v>0</v>
      </c>
      <c r="D100" s="153">
        <v>0</v>
      </c>
      <c r="E100" s="152">
        <v>1.5873473451523748E-3</v>
      </c>
      <c r="F100" s="152">
        <v>3.5409944444041129E-3</v>
      </c>
      <c r="G100" s="153">
        <v>0</v>
      </c>
      <c r="H100" s="152">
        <v>3.1223756142070981E-3</v>
      </c>
      <c r="I100" s="152">
        <v>6.1806736163592545E-4</v>
      </c>
      <c r="J100" s="152">
        <v>2.4543316383908932E-3</v>
      </c>
      <c r="K100" s="152">
        <v>6.0082160556099206E-3</v>
      </c>
      <c r="L100" s="153">
        <v>0</v>
      </c>
      <c r="M100" s="153">
        <v>0</v>
      </c>
      <c r="N100" s="153">
        <v>0</v>
      </c>
      <c r="O100" s="153">
        <v>0</v>
      </c>
      <c r="P100" s="156">
        <v>0</v>
      </c>
      <c r="Q100" s="128"/>
    </row>
    <row r="101" spans="1:17" ht="84" x14ac:dyDescent="0.25">
      <c r="A101" s="150" t="s">
        <v>70</v>
      </c>
      <c r="B101" s="151">
        <v>0</v>
      </c>
      <c r="C101" s="152">
        <v>4.4143861991200785E-4</v>
      </c>
      <c r="D101" s="152">
        <v>1.0721648196201138E-3</v>
      </c>
      <c r="E101" s="152">
        <v>6.9454468765574777E-3</v>
      </c>
      <c r="F101" s="152">
        <v>1.0979205210873481E-2</v>
      </c>
      <c r="G101" s="153">
        <v>0</v>
      </c>
      <c r="H101" s="152">
        <v>5.8099471112400885E-3</v>
      </c>
      <c r="I101" s="152">
        <v>8.9899995183608961E-3</v>
      </c>
      <c r="J101" s="152">
        <v>1.1236953774649555E-2</v>
      </c>
      <c r="K101" s="152">
        <v>6.423533269830967E-3</v>
      </c>
      <c r="L101" s="153">
        <v>0</v>
      </c>
      <c r="M101" s="152">
        <v>3.2552010085968783E-4</v>
      </c>
      <c r="N101" s="152">
        <v>4.0492577379276125E-4</v>
      </c>
      <c r="O101" s="153">
        <v>0</v>
      </c>
      <c r="P101" s="154">
        <v>1.0343678788753342E-2</v>
      </c>
      <c r="Q101" s="128"/>
    </row>
    <row r="102" spans="1:17" ht="72" x14ac:dyDescent="0.25">
      <c r="A102" s="150" t="s">
        <v>71</v>
      </c>
      <c r="B102" s="155">
        <v>1.6291917746557371E-2</v>
      </c>
      <c r="C102" s="152">
        <v>5.2561763273345552E-2</v>
      </c>
      <c r="D102" s="152">
        <v>9.945988074047582E-2</v>
      </c>
      <c r="E102" s="152">
        <v>0.18212135562544332</v>
      </c>
      <c r="F102" s="152">
        <v>0.1013835595007299</v>
      </c>
      <c r="G102" s="152">
        <v>0.11512279692038822</v>
      </c>
      <c r="H102" s="152">
        <v>0.19819475357265501</v>
      </c>
      <c r="I102" s="152">
        <v>0.15039290784116369</v>
      </c>
      <c r="J102" s="152">
        <v>0.11871207417027775</v>
      </c>
      <c r="K102" s="152">
        <v>6.9108211680465548E-2</v>
      </c>
      <c r="L102" s="152">
        <v>9.4944856689271606E-3</v>
      </c>
      <c r="M102" s="152">
        <v>3.0181442318124432E-2</v>
      </c>
      <c r="N102" s="152">
        <v>5.4395872085816588E-2</v>
      </c>
      <c r="O102" s="152">
        <v>6.0413604758930817E-2</v>
      </c>
      <c r="P102" s="154">
        <v>0.16245051424837617</v>
      </c>
      <c r="Q102" s="128"/>
    </row>
    <row r="103" spans="1:17" ht="96" x14ac:dyDescent="0.25">
      <c r="A103" s="150" t="s">
        <v>72</v>
      </c>
      <c r="B103" s="155">
        <v>7.3968784336209251E-2</v>
      </c>
      <c r="C103" s="152">
        <v>8.3267552196745559E-2</v>
      </c>
      <c r="D103" s="152">
        <v>6.3106493461688826E-2</v>
      </c>
      <c r="E103" s="152">
        <v>2.9854171292127925E-2</v>
      </c>
      <c r="F103" s="152">
        <v>8.3342496061727441E-3</v>
      </c>
      <c r="G103" s="152">
        <v>6.2102551117479296E-2</v>
      </c>
      <c r="H103" s="152">
        <v>3.189173330360183E-2</v>
      </c>
      <c r="I103" s="152">
        <v>1.7163587078358095E-2</v>
      </c>
      <c r="J103" s="152">
        <v>1.3264156080330743E-2</v>
      </c>
      <c r="K103" s="153">
        <v>0</v>
      </c>
      <c r="L103" s="152">
        <v>6.5395358786268912E-2</v>
      </c>
      <c r="M103" s="152">
        <v>8.4834967229777902E-2</v>
      </c>
      <c r="N103" s="152">
        <v>9.1721081339043414E-2</v>
      </c>
      <c r="O103" s="152">
        <v>6.3542797690123803E-2</v>
      </c>
      <c r="P103" s="154">
        <v>4.8916720204404754E-2</v>
      </c>
      <c r="Q103" s="128"/>
    </row>
    <row r="104" spans="1:17" ht="72" x14ac:dyDescent="0.25">
      <c r="A104" s="150" t="s">
        <v>73</v>
      </c>
      <c r="B104" s="155">
        <v>2.42432317116675E-3</v>
      </c>
      <c r="C104" s="152">
        <v>4.6269252534492846E-3</v>
      </c>
      <c r="D104" s="152">
        <v>3.9260795624123527E-3</v>
      </c>
      <c r="E104" s="152">
        <v>2.0702701133908708E-3</v>
      </c>
      <c r="F104" s="153">
        <v>0</v>
      </c>
      <c r="G104" s="152">
        <v>7.3249473033291258E-3</v>
      </c>
      <c r="H104" s="152">
        <v>2.6959717294332466E-3</v>
      </c>
      <c r="I104" s="153">
        <v>0</v>
      </c>
      <c r="J104" s="153">
        <v>0</v>
      </c>
      <c r="K104" s="153">
        <v>0</v>
      </c>
      <c r="L104" s="152">
        <v>3.1949039373582568E-3</v>
      </c>
      <c r="M104" s="152">
        <v>2.2841013742794943E-3</v>
      </c>
      <c r="N104" s="152">
        <v>4.1617293863375586E-3</v>
      </c>
      <c r="O104" s="152">
        <v>3.0388928431003422E-3</v>
      </c>
      <c r="P104" s="154">
        <v>2.5343098968474993E-3</v>
      </c>
      <c r="Q104" s="128"/>
    </row>
    <row r="105" spans="1:17" ht="72" x14ac:dyDescent="0.25">
      <c r="A105" s="150" t="s">
        <v>74</v>
      </c>
      <c r="B105" s="151">
        <v>0</v>
      </c>
      <c r="C105" s="152">
        <v>4.7862595451031009E-4</v>
      </c>
      <c r="D105" s="152">
        <v>3.5985293864343796E-4</v>
      </c>
      <c r="E105" s="152">
        <v>3.2112350441316408E-3</v>
      </c>
      <c r="F105" s="152">
        <v>3.7329635793516454E-3</v>
      </c>
      <c r="G105" s="152">
        <v>2.0461303243435166E-3</v>
      </c>
      <c r="H105" s="152">
        <v>1.5718421678004599E-3</v>
      </c>
      <c r="I105" s="152">
        <v>7.0446448079827875E-3</v>
      </c>
      <c r="J105" s="152">
        <v>2.5945522520330134E-3</v>
      </c>
      <c r="K105" s="152">
        <v>3.4822844350516314E-3</v>
      </c>
      <c r="L105" s="153">
        <v>0</v>
      </c>
      <c r="M105" s="153">
        <v>0</v>
      </c>
      <c r="N105" s="152">
        <v>8.1467640100829403E-4</v>
      </c>
      <c r="O105" s="153">
        <v>0</v>
      </c>
      <c r="P105" s="154">
        <v>4.21032684656339E-4</v>
      </c>
      <c r="Q105" s="128"/>
    </row>
    <row r="106" spans="1:17" ht="84" x14ac:dyDescent="0.25">
      <c r="A106" s="150" t="s">
        <v>75</v>
      </c>
      <c r="B106" s="155">
        <v>1.672566329288468E-2</v>
      </c>
      <c r="C106" s="152">
        <v>1.3530988247822898E-2</v>
      </c>
      <c r="D106" s="152">
        <v>3.5674790720584327E-3</v>
      </c>
      <c r="E106" s="152">
        <v>1.6070973886462866E-3</v>
      </c>
      <c r="F106" s="153">
        <v>0</v>
      </c>
      <c r="G106" s="152">
        <v>1.939926508151986E-3</v>
      </c>
      <c r="H106" s="153">
        <v>0</v>
      </c>
      <c r="I106" s="152">
        <v>2.3234715907981445E-3</v>
      </c>
      <c r="J106" s="153">
        <v>0</v>
      </c>
      <c r="K106" s="153">
        <v>0</v>
      </c>
      <c r="L106" s="152">
        <v>1.7986178933511385E-2</v>
      </c>
      <c r="M106" s="152">
        <v>1.9527998656331882E-2</v>
      </c>
      <c r="N106" s="152">
        <v>1.2207525434114731E-2</v>
      </c>
      <c r="O106" s="152">
        <v>2.9238013315178537E-3</v>
      </c>
      <c r="P106" s="154">
        <v>4.2160833632292911E-3</v>
      </c>
      <c r="Q106" s="128"/>
    </row>
    <row r="107" spans="1:17" ht="72" x14ac:dyDescent="0.25">
      <c r="A107" s="150" t="s">
        <v>76</v>
      </c>
      <c r="B107" s="155">
        <v>0.49456501157438265</v>
      </c>
      <c r="C107" s="152">
        <v>0.24072393037903367</v>
      </c>
      <c r="D107" s="152">
        <v>0.15589022907294645</v>
      </c>
      <c r="E107" s="152">
        <v>3.1201087650019253E-2</v>
      </c>
      <c r="F107" s="152">
        <v>2.1390182399466079E-2</v>
      </c>
      <c r="G107" s="152">
        <v>0.1268827430881011</v>
      </c>
      <c r="H107" s="152">
        <v>2.5349007238028787E-2</v>
      </c>
      <c r="I107" s="152">
        <v>2.3676814189959761E-2</v>
      </c>
      <c r="J107" s="152">
        <v>2.7201962087411651E-2</v>
      </c>
      <c r="K107" s="152">
        <v>1.6327120818326116E-2</v>
      </c>
      <c r="L107" s="152">
        <v>0.59192230846835248</v>
      </c>
      <c r="M107" s="152">
        <v>0.32521424863105841</v>
      </c>
      <c r="N107" s="152">
        <v>0.2129120054706615</v>
      </c>
      <c r="O107" s="152">
        <v>0.23790845783451642</v>
      </c>
      <c r="P107" s="154">
        <v>7.6309463773198291E-2</v>
      </c>
      <c r="Q107" s="128"/>
    </row>
    <row r="108" spans="1:17" ht="108" x14ac:dyDescent="0.25">
      <c r="A108" s="150" t="s">
        <v>77</v>
      </c>
      <c r="B108" s="151">
        <v>0</v>
      </c>
      <c r="C108" s="153">
        <v>0</v>
      </c>
      <c r="D108" s="153">
        <v>0</v>
      </c>
      <c r="E108" s="152">
        <v>4.2221632627401761E-3</v>
      </c>
      <c r="F108" s="152">
        <v>9.7361190628351326E-3</v>
      </c>
      <c r="G108" s="153">
        <v>0</v>
      </c>
      <c r="H108" s="152">
        <v>8.6394214352462223E-4</v>
      </c>
      <c r="I108" s="152">
        <v>1.7406797806190484E-2</v>
      </c>
      <c r="J108" s="152">
        <v>1.0393987009814133E-2</v>
      </c>
      <c r="K108" s="152">
        <v>4.1574000233191672E-3</v>
      </c>
      <c r="L108" s="153">
        <v>0</v>
      </c>
      <c r="M108" s="153">
        <v>0</v>
      </c>
      <c r="N108" s="153">
        <v>0</v>
      </c>
      <c r="O108" s="153">
        <v>0</v>
      </c>
      <c r="P108" s="156">
        <v>0</v>
      </c>
      <c r="Q108" s="128"/>
    </row>
    <row r="109" spans="1:17" ht="96" x14ac:dyDescent="0.25">
      <c r="A109" s="150" t="s">
        <v>78</v>
      </c>
      <c r="B109" s="151">
        <v>0</v>
      </c>
      <c r="C109" s="152">
        <v>4.6350459270942646E-4</v>
      </c>
      <c r="D109" s="152">
        <v>3.8723896806586763E-4</v>
      </c>
      <c r="E109" s="152">
        <v>7.4145327813340675E-3</v>
      </c>
      <c r="F109" s="152">
        <v>4.0519198555437369E-2</v>
      </c>
      <c r="G109" s="153">
        <v>0</v>
      </c>
      <c r="H109" s="152">
        <v>2.5255758064796781E-3</v>
      </c>
      <c r="I109" s="152">
        <v>1.9638322769272465E-2</v>
      </c>
      <c r="J109" s="152">
        <v>3.6473741921248422E-2</v>
      </c>
      <c r="K109" s="152">
        <v>4.9051809608782068E-2</v>
      </c>
      <c r="L109" s="153">
        <v>0</v>
      </c>
      <c r="M109" s="153">
        <v>0</v>
      </c>
      <c r="N109" s="152">
        <v>7.8893810475794959E-4</v>
      </c>
      <c r="O109" s="153">
        <v>0</v>
      </c>
      <c r="P109" s="154">
        <v>5.9912192722486012E-3</v>
      </c>
      <c r="Q109" s="128"/>
    </row>
    <row r="110" spans="1:17" ht="84" x14ac:dyDescent="0.25">
      <c r="A110" s="150" t="s">
        <v>79</v>
      </c>
      <c r="B110" s="155">
        <v>2.5202104490188197E-4</v>
      </c>
      <c r="C110" s="152">
        <v>4.5764803437505506E-4</v>
      </c>
      <c r="D110" s="152">
        <v>4.0093836286733053E-3</v>
      </c>
      <c r="E110" s="152">
        <v>2.1491511806634746E-2</v>
      </c>
      <c r="F110" s="152">
        <v>5.6656785186529862E-2</v>
      </c>
      <c r="G110" s="152">
        <v>5.5161935181541723E-3</v>
      </c>
      <c r="H110" s="152">
        <v>2.0267079389000759E-2</v>
      </c>
      <c r="I110" s="152">
        <v>3.3467132942595026E-2</v>
      </c>
      <c r="J110" s="152">
        <v>5.1376998820690183E-2</v>
      </c>
      <c r="K110" s="152">
        <v>7.2424941147453847E-2</v>
      </c>
      <c r="L110" s="152">
        <v>4.1682973024696052E-4</v>
      </c>
      <c r="M110" s="152">
        <v>7.3190268412802017E-4</v>
      </c>
      <c r="N110" s="153">
        <v>0</v>
      </c>
      <c r="O110" s="152">
        <v>1.6001051379430822E-3</v>
      </c>
      <c r="P110" s="154">
        <v>7.9268485434817373E-3</v>
      </c>
      <c r="Q110" s="128"/>
    </row>
    <row r="111" spans="1:17" ht="96" x14ac:dyDescent="0.25">
      <c r="A111" s="150" t="s">
        <v>80</v>
      </c>
      <c r="B111" s="151">
        <v>0</v>
      </c>
      <c r="C111" s="153">
        <v>0</v>
      </c>
      <c r="D111" s="153">
        <v>0</v>
      </c>
      <c r="E111" s="152">
        <v>2.3877373637308007E-3</v>
      </c>
      <c r="F111" s="152">
        <v>6.5055256777985584E-3</v>
      </c>
      <c r="G111" s="153">
        <v>0</v>
      </c>
      <c r="H111" s="152">
        <v>3.2276374274723854E-3</v>
      </c>
      <c r="I111" s="152">
        <v>2.9415389524340709E-3</v>
      </c>
      <c r="J111" s="152">
        <v>1.126896437898907E-2</v>
      </c>
      <c r="K111" s="152">
        <v>3.9008701135407309E-3</v>
      </c>
      <c r="L111" s="153">
        <v>0</v>
      </c>
      <c r="M111" s="153">
        <v>0</v>
      </c>
      <c r="N111" s="153">
        <v>0</v>
      </c>
      <c r="O111" s="153">
        <v>0</v>
      </c>
      <c r="P111" s="156">
        <v>0</v>
      </c>
      <c r="Q111" s="128"/>
    </row>
    <row r="112" spans="1:17" ht="96" x14ac:dyDescent="0.25">
      <c r="A112" s="150" t="s">
        <v>81</v>
      </c>
      <c r="B112" s="155">
        <v>5.8112123030608885E-3</v>
      </c>
      <c r="C112" s="152">
        <v>1.5462400887120767E-2</v>
      </c>
      <c r="D112" s="152">
        <v>2.0316826845388547E-2</v>
      </c>
      <c r="E112" s="152">
        <v>1.8196434296455725E-2</v>
      </c>
      <c r="F112" s="152">
        <v>1.6632897835914227E-2</v>
      </c>
      <c r="G112" s="152">
        <v>2.6372463177622874E-2</v>
      </c>
      <c r="H112" s="152">
        <v>1.3108729258645962E-2</v>
      </c>
      <c r="I112" s="152">
        <v>3.321924410699291E-2</v>
      </c>
      <c r="J112" s="152">
        <v>2.3611436363963904E-2</v>
      </c>
      <c r="K112" s="152">
        <v>4.9202755313511766E-3</v>
      </c>
      <c r="L112" s="152">
        <v>2.7454914591993835E-3</v>
      </c>
      <c r="M112" s="152">
        <v>1.2274715321328827E-2</v>
      </c>
      <c r="N112" s="152">
        <v>1.3958547530659478E-2</v>
      </c>
      <c r="O112" s="152">
        <v>1.3659999399547781E-2</v>
      </c>
      <c r="P112" s="154">
        <v>1.5708949001775115E-2</v>
      </c>
      <c r="Q112" s="128"/>
    </row>
    <row r="113" spans="1:17" ht="84" x14ac:dyDescent="0.25">
      <c r="A113" s="150" t="s">
        <v>82</v>
      </c>
      <c r="B113" s="155">
        <v>7.7163389723542503E-2</v>
      </c>
      <c r="C113" s="152">
        <v>0.24490322515955482</v>
      </c>
      <c r="D113" s="152">
        <v>0.39196125891514882</v>
      </c>
      <c r="E113" s="152">
        <v>0.54297982869891204</v>
      </c>
      <c r="F113" s="152">
        <v>0.40360639722176939</v>
      </c>
      <c r="G113" s="152">
        <v>0.43423924955102716</v>
      </c>
      <c r="H113" s="152">
        <v>0.57686782332342934</v>
      </c>
      <c r="I113" s="152">
        <v>0.55506597319622553</v>
      </c>
      <c r="J113" s="152">
        <v>0.55161677132137565</v>
      </c>
      <c r="K113" s="152">
        <v>0.23519543553476541</v>
      </c>
      <c r="L113" s="152">
        <v>4.86160001876631E-2</v>
      </c>
      <c r="M113" s="152">
        <v>0.12904538385494468</v>
      </c>
      <c r="N113" s="152">
        <v>0.2661441214526451</v>
      </c>
      <c r="O113" s="152">
        <v>0.29293965408941847</v>
      </c>
      <c r="P113" s="154">
        <v>0.44067524566686883</v>
      </c>
      <c r="Q113" s="128"/>
    </row>
    <row r="114" spans="1:17" ht="108" x14ac:dyDescent="0.25">
      <c r="A114" s="150" t="s">
        <v>83</v>
      </c>
      <c r="B114" s="155">
        <v>0.28093432513801136</v>
      </c>
      <c r="C114" s="152">
        <v>0.30458770827616399</v>
      </c>
      <c r="D114" s="152">
        <v>0.21812754739783438</v>
      </c>
      <c r="E114" s="152">
        <v>0.10026907346842467</v>
      </c>
      <c r="F114" s="152">
        <v>2.0205309860811472E-2</v>
      </c>
      <c r="G114" s="152">
        <v>0.20501480201786051</v>
      </c>
      <c r="H114" s="152">
        <v>9.2840324997826545E-2</v>
      </c>
      <c r="I114" s="152">
        <v>5.4161587957518728E-2</v>
      </c>
      <c r="J114" s="152">
        <v>2.5038575073259278E-2</v>
      </c>
      <c r="K114" s="152">
        <v>6.851019214891705E-3</v>
      </c>
      <c r="L114" s="152">
        <v>0.2351115561123675</v>
      </c>
      <c r="M114" s="152">
        <v>0.35626464718930956</v>
      </c>
      <c r="N114" s="152">
        <v>0.30752299106454856</v>
      </c>
      <c r="O114" s="152">
        <v>0.27025249913249833</v>
      </c>
      <c r="P114" s="154">
        <v>0.13853064732053044</v>
      </c>
      <c r="Q114" s="128"/>
    </row>
    <row r="115" spans="1:17" ht="84" x14ac:dyDescent="0.25">
      <c r="A115" s="150" t="s">
        <v>84</v>
      </c>
      <c r="B115" s="155">
        <v>9.2485781668776457E-3</v>
      </c>
      <c r="C115" s="152">
        <v>1.4206191126895199E-2</v>
      </c>
      <c r="D115" s="152">
        <v>1.3895990577278023E-2</v>
      </c>
      <c r="E115" s="152">
        <v>2.7469884731727784E-3</v>
      </c>
      <c r="F115" s="153">
        <v>0</v>
      </c>
      <c r="G115" s="152">
        <v>1.0982744505848776E-3</v>
      </c>
      <c r="H115" s="152">
        <v>4.1059070003457657E-3</v>
      </c>
      <c r="I115" s="153">
        <v>0</v>
      </c>
      <c r="J115" s="153">
        <v>0</v>
      </c>
      <c r="K115" s="153">
        <v>0</v>
      </c>
      <c r="L115" s="152">
        <v>8.3142155801559543E-3</v>
      </c>
      <c r="M115" s="152">
        <v>1.3571888098638258E-2</v>
      </c>
      <c r="N115" s="152">
        <v>1.2321523616036507E-2</v>
      </c>
      <c r="O115" s="152">
        <v>1.5379315237360408E-2</v>
      </c>
      <c r="P115" s="154">
        <v>1.5400280109454448E-2</v>
      </c>
      <c r="Q115" s="128"/>
    </row>
    <row r="116" spans="1:17" ht="84" x14ac:dyDescent="0.25">
      <c r="A116" s="150" t="s">
        <v>85</v>
      </c>
      <c r="B116" s="155">
        <v>5.842907399072841E-4</v>
      </c>
      <c r="C116" s="153">
        <v>0</v>
      </c>
      <c r="D116" s="152">
        <v>1.9809651933656289E-4</v>
      </c>
      <c r="E116" s="153">
        <v>0</v>
      </c>
      <c r="F116" s="152">
        <v>1.3465557991457744E-3</v>
      </c>
      <c r="G116" s="153">
        <v>0</v>
      </c>
      <c r="H116" s="153">
        <v>0</v>
      </c>
      <c r="I116" s="153">
        <v>0</v>
      </c>
      <c r="J116" s="153">
        <v>0</v>
      </c>
      <c r="K116" s="152">
        <v>3.1834434791370675E-3</v>
      </c>
      <c r="L116" s="152">
        <v>2.8003768274819578E-4</v>
      </c>
      <c r="M116" s="152">
        <v>7.4408642650976048E-4</v>
      </c>
      <c r="N116" s="153">
        <v>0</v>
      </c>
      <c r="O116" s="152">
        <v>3.2912456198456704E-4</v>
      </c>
      <c r="P116" s="156">
        <v>0</v>
      </c>
      <c r="Q116" s="128"/>
    </row>
    <row r="117" spans="1:17" ht="96" x14ac:dyDescent="0.25">
      <c r="A117" s="150" t="s">
        <v>86</v>
      </c>
      <c r="B117" s="155">
        <v>2.2030482762497017E-2</v>
      </c>
      <c r="C117" s="152">
        <v>2.4005534927786669E-2</v>
      </c>
      <c r="D117" s="152">
        <v>2.1112545605545454E-2</v>
      </c>
      <c r="E117" s="152">
        <v>9.1144361457505194E-3</v>
      </c>
      <c r="F117" s="152">
        <v>9.8714454853642622E-3</v>
      </c>
      <c r="G117" s="152">
        <v>7.1116392517213611E-3</v>
      </c>
      <c r="H117" s="152">
        <v>2.9992161629297958E-3</v>
      </c>
      <c r="I117" s="152">
        <v>1.5649090347156894E-2</v>
      </c>
      <c r="J117" s="152">
        <v>1.1542487037553163E-2</v>
      </c>
      <c r="K117" s="152">
        <v>2.5552697562216658E-3</v>
      </c>
      <c r="L117" s="152">
        <v>1.6522633453200535E-2</v>
      </c>
      <c r="M117" s="152">
        <v>2.4999098114709514E-2</v>
      </c>
      <c r="N117" s="152">
        <v>2.2165107508886627E-2</v>
      </c>
      <c r="O117" s="152">
        <v>3.8011747983059035E-2</v>
      </c>
      <c r="P117" s="154">
        <v>1.8028927173781219E-2</v>
      </c>
      <c r="Q117" s="128"/>
    </row>
    <row r="118" spans="1:17" ht="60" x14ac:dyDescent="0.25">
      <c r="A118" s="150" t="s">
        <v>87</v>
      </c>
      <c r="B118" s="151">
        <v>0</v>
      </c>
      <c r="C118" s="153">
        <v>0</v>
      </c>
      <c r="D118" s="153">
        <v>0</v>
      </c>
      <c r="E118" s="152">
        <v>8.6482190078233381E-4</v>
      </c>
      <c r="F118" s="152">
        <v>3.793610320832962E-3</v>
      </c>
      <c r="G118" s="153">
        <v>0</v>
      </c>
      <c r="H118" s="152">
        <v>2.0560885319614074E-3</v>
      </c>
      <c r="I118" s="152">
        <v>1.0280252333780271E-3</v>
      </c>
      <c r="J118" s="152">
        <v>3.6371452296741396E-3</v>
      </c>
      <c r="K118" s="152">
        <v>4.4209529322347257E-3</v>
      </c>
      <c r="L118" s="153">
        <v>0</v>
      </c>
      <c r="M118" s="153">
        <v>0</v>
      </c>
      <c r="N118" s="153">
        <v>0</v>
      </c>
      <c r="O118" s="153">
        <v>0</v>
      </c>
      <c r="P118" s="156">
        <v>0</v>
      </c>
      <c r="Q118" s="128"/>
    </row>
    <row r="119" spans="1:17" ht="48" x14ac:dyDescent="0.25">
      <c r="A119" s="150" t="s">
        <v>88</v>
      </c>
      <c r="B119" s="151">
        <v>0</v>
      </c>
      <c r="C119" s="153">
        <v>0</v>
      </c>
      <c r="D119" s="152">
        <v>5.9030098566648169E-4</v>
      </c>
      <c r="E119" s="152">
        <v>2.2282919086839283E-3</v>
      </c>
      <c r="F119" s="152">
        <v>4.5828256551721756E-3</v>
      </c>
      <c r="G119" s="153">
        <v>0</v>
      </c>
      <c r="H119" s="152">
        <v>3.2412536283531273E-3</v>
      </c>
      <c r="I119" s="152">
        <v>1.0440103668269388E-3</v>
      </c>
      <c r="J119" s="153">
        <v>0</v>
      </c>
      <c r="K119" s="152">
        <v>8.1468121806978298E-3</v>
      </c>
      <c r="L119" s="153">
        <v>0</v>
      </c>
      <c r="M119" s="153">
        <v>0</v>
      </c>
      <c r="N119" s="153">
        <v>0</v>
      </c>
      <c r="O119" s="152">
        <v>4.7872651285644542E-4</v>
      </c>
      <c r="P119" s="154">
        <v>3.6148777085737009E-3</v>
      </c>
      <c r="Q119" s="128"/>
    </row>
    <row r="120" spans="1:17" ht="72" x14ac:dyDescent="0.25">
      <c r="A120" s="150" t="s">
        <v>89</v>
      </c>
      <c r="B120" s="151">
        <v>0</v>
      </c>
      <c r="C120" s="153">
        <v>0</v>
      </c>
      <c r="D120" s="153">
        <v>0</v>
      </c>
      <c r="E120" s="153">
        <v>0</v>
      </c>
      <c r="F120" s="152">
        <v>3.9470411694218065E-3</v>
      </c>
      <c r="G120" s="153">
        <v>0</v>
      </c>
      <c r="H120" s="153">
        <v>0</v>
      </c>
      <c r="I120" s="153">
        <v>0</v>
      </c>
      <c r="J120" s="153">
        <v>0</v>
      </c>
      <c r="K120" s="152">
        <v>9.3313492694862693E-3</v>
      </c>
      <c r="L120" s="153">
        <v>0</v>
      </c>
      <c r="M120" s="153">
        <v>0</v>
      </c>
      <c r="N120" s="153">
        <v>0</v>
      </c>
      <c r="O120" s="153">
        <v>0</v>
      </c>
      <c r="P120" s="156">
        <v>0</v>
      </c>
      <c r="Q120" s="128"/>
    </row>
    <row r="121" spans="1:17" ht="60" x14ac:dyDescent="0.25">
      <c r="A121" s="150" t="s">
        <v>90</v>
      </c>
      <c r="B121" s="151">
        <v>0</v>
      </c>
      <c r="C121" s="153">
        <v>0</v>
      </c>
      <c r="D121" s="152">
        <v>1.9794534777144035E-4</v>
      </c>
      <c r="E121" s="152">
        <v>7.2502405968343376E-4</v>
      </c>
      <c r="F121" s="152">
        <v>1.9952846840049013E-2</v>
      </c>
      <c r="G121" s="153">
        <v>0</v>
      </c>
      <c r="H121" s="153">
        <v>0</v>
      </c>
      <c r="I121" s="152">
        <v>1.6352784845945353E-3</v>
      </c>
      <c r="J121" s="152">
        <v>1.052863523746937E-2</v>
      </c>
      <c r="K121" s="152">
        <v>3.6290176127351415E-2</v>
      </c>
      <c r="L121" s="153">
        <v>0</v>
      </c>
      <c r="M121" s="153">
        <v>0</v>
      </c>
      <c r="N121" s="153">
        <v>0</v>
      </c>
      <c r="O121" s="153">
        <v>0</v>
      </c>
      <c r="P121" s="154">
        <v>9.8596527034708293E-4</v>
      </c>
      <c r="Q121" s="128"/>
    </row>
    <row r="122" spans="1:17" ht="60" x14ac:dyDescent="0.25">
      <c r="A122" s="150" t="s">
        <v>91</v>
      </c>
      <c r="B122" s="151">
        <v>0</v>
      </c>
      <c r="C122" s="153">
        <v>0</v>
      </c>
      <c r="D122" s="153">
        <v>0</v>
      </c>
      <c r="E122" s="152">
        <v>9.1064044860484652E-4</v>
      </c>
      <c r="F122" s="153">
        <v>0</v>
      </c>
      <c r="G122" s="153">
        <v>0</v>
      </c>
      <c r="H122" s="152">
        <v>8.325329229108418E-4</v>
      </c>
      <c r="I122" s="152">
        <v>1.2641174641851523E-3</v>
      </c>
      <c r="J122" s="153">
        <v>0</v>
      </c>
      <c r="K122" s="153">
        <v>0</v>
      </c>
      <c r="L122" s="153">
        <v>0</v>
      </c>
      <c r="M122" s="153">
        <v>0</v>
      </c>
      <c r="N122" s="153">
        <v>0</v>
      </c>
      <c r="O122" s="153">
        <v>0</v>
      </c>
      <c r="P122" s="156">
        <v>0</v>
      </c>
      <c r="Q122" s="128"/>
    </row>
    <row r="123" spans="1:17" ht="60" x14ac:dyDescent="0.25">
      <c r="A123" s="150" t="s">
        <v>92</v>
      </c>
      <c r="B123" s="151">
        <v>0</v>
      </c>
      <c r="C123" s="153">
        <v>0</v>
      </c>
      <c r="D123" s="152">
        <v>1.6040262104868176E-3</v>
      </c>
      <c r="E123" s="152">
        <v>9.3853652529742333E-3</v>
      </c>
      <c r="F123" s="152">
        <v>3.5855385949491625E-3</v>
      </c>
      <c r="G123" s="152">
        <v>5.6347079203800596E-3</v>
      </c>
      <c r="H123" s="152">
        <v>1.200128059806635E-2</v>
      </c>
      <c r="I123" s="152">
        <v>6.7306127495816359E-3</v>
      </c>
      <c r="J123" s="152">
        <v>6.1478676522330128E-3</v>
      </c>
      <c r="K123" s="152">
        <v>7.7849678223298189E-4</v>
      </c>
      <c r="L123" s="153">
        <v>0</v>
      </c>
      <c r="M123" s="153">
        <v>0</v>
      </c>
      <c r="N123" s="153">
        <v>0</v>
      </c>
      <c r="O123" s="153">
        <v>0</v>
      </c>
      <c r="P123" s="154">
        <v>2.8219889429455503E-3</v>
      </c>
      <c r="Q123" s="128"/>
    </row>
    <row r="124" spans="1:17" ht="60" x14ac:dyDescent="0.25">
      <c r="A124" s="150" t="s">
        <v>93</v>
      </c>
      <c r="B124" s="151">
        <v>0</v>
      </c>
      <c r="C124" s="152">
        <v>2.759048814595971E-3</v>
      </c>
      <c r="D124" s="152">
        <v>5.6591901564189973E-2</v>
      </c>
      <c r="E124" s="152">
        <v>0.65956994207444997</v>
      </c>
      <c r="F124" s="152">
        <v>0.87538195078741621</v>
      </c>
      <c r="G124" s="152">
        <v>0.16645192623294824</v>
      </c>
      <c r="H124" s="152">
        <v>0.70671776915006213</v>
      </c>
      <c r="I124" s="152">
        <v>0.84488396646343933</v>
      </c>
      <c r="J124" s="152">
        <v>0.88689650809775578</v>
      </c>
      <c r="K124" s="152">
        <v>0.89282812040682324</v>
      </c>
      <c r="L124" s="153">
        <v>0</v>
      </c>
      <c r="M124" s="152">
        <v>2.1105719493536571E-4</v>
      </c>
      <c r="N124" s="152">
        <v>2.1162831871641731E-3</v>
      </c>
      <c r="O124" s="152">
        <v>1.8869524875748011E-2</v>
      </c>
      <c r="P124" s="154">
        <v>0.21024022476240872</v>
      </c>
      <c r="Q124" s="128"/>
    </row>
    <row r="125" spans="1:17" ht="60" x14ac:dyDescent="0.25">
      <c r="A125" s="150" t="s">
        <v>94</v>
      </c>
      <c r="B125" s="155">
        <v>0.99784188708463428</v>
      </c>
      <c r="C125" s="152">
        <v>0.98857889228779927</v>
      </c>
      <c r="D125" s="152">
        <v>0.93089586368825405</v>
      </c>
      <c r="E125" s="152">
        <v>0.2919595089482015</v>
      </c>
      <c r="F125" s="152">
        <v>4.9478969071115431E-2</v>
      </c>
      <c r="G125" s="152">
        <v>0.82252568750349198</v>
      </c>
      <c r="H125" s="152">
        <v>0.24027168997809564</v>
      </c>
      <c r="I125" s="152">
        <v>0.10602731925528883</v>
      </c>
      <c r="J125" s="152">
        <v>4.386429569903854E-2</v>
      </c>
      <c r="K125" s="152">
        <v>9.4716141453555364E-3</v>
      </c>
      <c r="L125" s="152">
        <v>0.99963582956962338</v>
      </c>
      <c r="M125" s="152">
        <v>0.99661516417175666</v>
      </c>
      <c r="N125" s="152">
        <v>0.98699850347417273</v>
      </c>
      <c r="O125" s="152">
        <v>0.96870277063430099</v>
      </c>
      <c r="P125" s="154">
        <v>0.76451774829355201</v>
      </c>
      <c r="Q125" s="128"/>
    </row>
    <row r="126" spans="1:17" ht="72" x14ac:dyDescent="0.25">
      <c r="A126" s="150" t="s">
        <v>95</v>
      </c>
      <c r="B126" s="151">
        <v>0</v>
      </c>
      <c r="C126" s="152">
        <v>2.2944943328467466E-4</v>
      </c>
      <c r="D126" s="153">
        <v>0</v>
      </c>
      <c r="E126" s="153">
        <v>0</v>
      </c>
      <c r="F126" s="152">
        <v>6.7035390702570741E-4</v>
      </c>
      <c r="G126" s="153">
        <v>0</v>
      </c>
      <c r="H126" s="153">
        <v>0</v>
      </c>
      <c r="I126" s="153">
        <v>0</v>
      </c>
      <c r="J126" s="153">
        <v>0</v>
      </c>
      <c r="K126" s="152">
        <v>1.5848090182292082E-3</v>
      </c>
      <c r="L126" s="153">
        <v>0</v>
      </c>
      <c r="M126" s="153">
        <v>0</v>
      </c>
      <c r="N126" s="152">
        <v>3.9054931467935106E-4</v>
      </c>
      <c r="O126" s="153">
        <v>0</v>
      </c>
      <c r="P126" s="156">
        <v>0</v>
      </c>
      <c r="Q126" s="128"/>
    </row>
    <row r="127" spans="1:17" ht="96" x14ac:dyDescent="0.25">
      <c r="A127" s="150" t="s">
        <v>96</v>
      </c>
      <c r="B127" s="155">
        <v>2.1581129153645903E-3</v>
      </c>
      <c r="C127" s="152">
        <v>8.4326094643198506E-3</v>
      </c>
      <c r="D127" s="152">
        <v>9.5844454680637653E-3</v>
      </c>
      <c r="E127" s="152">
        <v>3.3059523108549572E-2</v>
      </c>
      <c r="F127" s="152">
        <v>3.8606863654017262E-2</v>
      </c>
      <c r="G127" s="152">
        <v>4.1076755926956659E-3</v>
      </c>
      <c r="H127" s="152">
        <v>3.1796085822260046E-2</v>
      </c>
      <c r="I127" s="152">
        <v>3.7386669982704727E-2</v>
      </c>
      <c r="J127" s="152">
        <v>4.8925548083829332E-2</v>
      </c>
      <c r="K127" s="152">
        <v>3.7147669137588352E-2</v>
      </c>
      <c r="L127" s="152">
        <v>3.641704303757958E-4</v>
      </c>
      <c r="M127" s="152">
        <v>3.1737786333087725E-3</v>
      </c>
      <c r="N127" s="152">
        <v>1.0494664023983269E-2</v>
      </c>
      <c r="O127" s="152">
        <v>1.1948977977094353E-2</v>
      </c>
      <c r="P127" s="154">
        <v>1.7819195022173412E-2</v>
      </c>
      <c r="Q127" s="128"/>
    </row>
    <row r="128" spans="1:17" ht="48" x14ac:dyDescent="0.25">
      <c r="A128" s="150" t="s">
        <v>97</v>
      </c>
      <c r="B128" s="151">
        <v>0</v>
      </c>
      <c r="C128" s="153">
        <v>0</v>
      </c>
      <c r="D128" s="152">
        <v>5.3551673556637342E-4</v>
      </c>
      <c r="E128" s="152">
        <v>1.2968822980704785E-3</v>
      </c>
      <c r="F128" s="153">
        <v>0</v>
      </c>
      <c r="G128" s="152">
        <v>1.2800027504844777E-3</v>
      </c>
      <c r="H128" s="152">
        <v>3.083299368291091E-3</v>
      </c>
      <c r="I128" s="153">
        <v>0</v>
      </c>
      <c r="J128" s="153">
        <v>0</v>
      </c>
      <c r="K128" s="153">
        <v>0</v>
      </c>
      <c r="L128" s="153">
        <v>0</v>
      </c>
      <c r="M128" s="153">
        <v>0</v>
      </c>
      <c r="N128" s="153">
        <v>0</v>
      </c>
      <c r="O128" s="153">
        <v>0</v>
      </c>
      <c r="P128" s="156">
        <v>0</v>
      </c>
      <c r="Q128" s="128"/>
    </row>
    <row r="129" spans="1:17" ht="24" x14ac:dyDescent="0.25">
      <c r="A129" s="150" t="s">
        <v>98</v>
      </c>
      <c r="B129" s="151">
        <v>0</v>
      </c>
      <c r="C129" s="152">
        <v>5.6961932354860148E-4</v>
      </c>
      <c r="D129" s="152">
        <v>4.4178012453625825E-3</v>
      </c>
      <c r="E129" s="152">
        <v>0.19424924682537975</v>
      </c>
      <c r="F129" s="152">
        <v>0.89612857889690944</v>
      </c>
      <c r="G129" s="152">
        <v>1.2475573530232913E-2</v>
      </c>
      <c r="H129" s="152">
        <v>0.10783975095996719</v>
      </c>
      <c r="I129" s="152">
        <v>0.52173985571971582</v>
      </c>
      <c r="J129" s="152">
        <v>0.88905626270915339</v>
      </c>
      <c r="K129" s="152">
        <v>0.97260831751661236</v>
      </c>
      <c r="L129" s="153">
        <v>0</v>
      </c>
      <c r="M129" s="153">
        <v>0</v>
      </c>
      <c r="N129" s="152">
        <v>3.9018077250280696E-4</v>
      </c>
      <c r="O129" s="152">
        <v>1.5477703139990006E-3</v>
      </c>
      <c r="P129" s="154">
        <v>8.3493123671639538E-2</v>
      </c>
      <c r="Q129" s="128"/>
    </row>
    <row r="130" spans="1:17" ht="24" x14ac:dyDescent="0.25">
      <c r="A130" s="150" t="s">
        <v>99</v>
      </c>
      <c r="B130" s="155">
        <v>0.21758461084950542</v>
      </c>
      <c r="C130" s="152">
        <v>0.48846215035111756</v>
      </c>
      <c r="D130" s="152">
        <v>0.55892267450824584</v>
      </c>
      <c r="E130" s="152">
        <v>0.66203387111973555</v>
      </c>
      <c r="F130" s="152">
        <v>0.84352529633970119</v>
      </c>
      <c r="G130" s="152">
        <v>0.45763498699400279</v>
      </c>
      <c r="H130" s="152">
        <v>0.61538346559794543</v>
      </c>
      <c r="I130" s="152">
        <v>0.704648720178639</v>
      </c>
      <c r="J130" s="152">
        <v>0.82151149296856874</v>
      </c>
      <c r="K130" s="152">
        <v>0.90504287695786345</v>
      </c>
      <c r="L130" s="152">
        <v>0.1698718290932239</v>
      </c>
      <c r="M130" s="152">
        <v>0.3290214143363106</v>
      </c>
      <c r="N130" s="152">
        <v>0.53181004484861982</v>
      </c>
      <c r="O130" s="152">
        <v>0.48981425842732323</v>
      </c>
      <c r="P130" s="154">
        <v>0.74492585417446266</v>
      </c>
      <c r="Q130" s="128"/>
    </row>
    <row r="131" spans="1:17" ht="24" x14ac:dyDescent="0.25">
      <c r="A131" s="150" t="s">
        <v>100</v>
      </c>
      <c r="B131" s="151">
        <v>0</v>
      </c>
      <c r="C131" s="152">
        <v>1.1899425242334132E-3</v>
      </c>
      <c r="D131" s="152">
        <v>7.8383305839926018E-3</v>
      </c>
      <c r="E131" s="152">
        <v>0.10652999995996751</v>
      </c>
      <c r="F131" s="152">
        <v>0.87164080261240939</v>
      </c>
      <c r="G131" s="152">
        <v>3.3573922889480715E-3</v>
      </c>
      <c r="H131" s="152">
        <v>4.6482166851684215E-2</v>
      </c>
      <c r="I131" s="152">
        <v>0.34897666605215982</v>
      </c>
      <c r="J131" s="152">
        <v>0.85447823857155669</v>
      </c>
      <c r="K131" s="152">
        <v>0.98038025559298914</v>
      </c>
      <c r="L131" s="153">
        <v>0</v>
      </c>
      <c r="M131" s="153">
        <v>0</v>
      </c>
      <c r="N131" s="152">
        <v>1.0249376668741673E-3</v>
      </c>
      <c r="O131" s="152">
        <v>6.201283690712542E-3</v>
      </c>
      <c r="P131" s="154">
        <v>9.2967200391209356E-2</v>
      </c>
      <c r="Q131" s="128"/>
    </row>
    <row r="132" spans="1:17" ht="48" x14ac:dyDescent="0.25">
      <c r="A132" s="150" t="s">
        <v>101</v>
      </c>
      <c r="B132" s="151">
        <v>0</v>
      </c>
      <c r="C132" s="153">
        <v>0</v>
      </c>
      <c r="D132" s="152">
        <v>2.5024851487774379E-3</v>
      </c>
      <c r="E132" s="152">
        <v>4.7206482961058274E-3</v>
      </c>
      <c r="F132" s="152">
        <v>1.8425534192017052E-2</v>
      </c>
      <c r="G132" s="153">
        <v>0</v>
      </c>
      <c r="H132" s="152">
        <v>5.3815352588260168E-3</v>
      </c>
      <c r="I132" s="152">
        <v>7.9475196075435017E-3</v>
      </c>
      <c r="J132" s="152">
        <v>3.5533083521228511E-3</v>
      </c>
      <c r="K132" s="152">
        <v>3.1652457762636421E-2</v>
      </c>
      <c r="L132" s="153">
        <v>0</v>
      </c>
      <c r="M132" s="153">
        <v>0</v>
      </c>
      <c r="N132" s="153">
        <v>0</v>
      </c>
      <c r="O132" s="152">
        <v>1.2896657973721028E-3</v>
      </c>
      <c r="P132" s="154">
        <v>8.2201640733645717E-3</v>
      </c>
      <c r="Q132" s="128"/>
    </row>
    <row r="133" spans="1:17" ht="24" x14ac:dyDescent="0.25">
      <c r="A133" s="150" t="s">
        <v>102</v>
      </c>
      <c r="B133" s="151">
        <v>0</v>
      </c>
      <c r="C133" s="153">
        <v>0</v>
      </c>
      <c r="D133" s="152">
        <v>1.3179502785002487E-3</v>
      </c>
      <c r="E133" s="152">
        <v>1.2285191920809164E-2</v>
      </c>
      <c r="F133" s="152">
        <v>0.23614002738444381</v>
      </c>
      <c r="G133" s="152">
        <v>1.2672065014378668E-3</v>
      </c>
      <c r="H133" s="152">
        <v>5.5376626551593543E-3</v>
      </c>
      <c r="I133" s="152">
        <v>2.6933699641487643E-2</v>
      </c>
      <c r="J133" s="152">
        <v>9.4183459194268043E-2</v>
      </c>
      <c r="K133" s="152">
        <v>0.43115468719627992</v>
      </c>
      <c r="L133" s="153">
        <v>0</v>
      </c>
      <c r="M133" s="153">
        <v>0</v>
      </c>
      <c r="N133" s="153">
        <v>0</v>
      </c>
      <c r="O133" s="152">
        <v>1.9894916488804871E-4</v>
      </c>
      <c r="P133" s="154">
        <v>2.8357027719217144E-2</v>
      </c>
      <c r="Q133" s="128"/>
    </row>
    <row r="134" spans="1:17" ht="36" x14ac:dyDescent="0.25">
      <c r="A134" s="150" t="s">
        <v>103</v>
      </c>
      <c r="B134" s="151">
        <v>0</v>
      </c>
      <c r="C134" s="153">
        <v>0</v>
      </c>
      <c r="D134" s="152">
        <v>7.0152221370366901E-4</v>
      </c>
      <c r="E134" s="152">
        <v>2.087925750006938E-2</v>
      </c>
      <c r="F134" s="152">
        <v>0.56675653280933835</v>
      </c>
      <c r="G134" s="152">
        <v>1.3203953432128297E-3</v>
      </c>
      <c r="H134" s="152">
        <v>8.1027832919474425E-3</v>
      </c>
      <c r="I134" s="152">
        <v>8.5167570821155475E-2</v>
      </c>
      <c r="J134" s="152">
        <v>0.37281896735385045</v>
      </c>
      <c r="K134" s="152">
        <v>0.87949435637930906</v>
      </c>
      <c r="L134" s="153">
        <v>0</v>
      </c>
      <c r="M134" s="153">
        <v>0</v>
      </c>
      <c r="N134" s="153">
        <v>0</v>
      </c>
      <c r="O134" s="152">
        <v>1.9894916488804871E-4</v>
      </c>
      <c r="P134" s="154">
        <v>4.6831540809649172E-2</v>
      </c>
      <c r="Q134" s="128"/>
    </row>
    <row r="135" spans="1:17" ht="24" x14ac:dyDescent="0.25">
      <c r="A135" s="150" t="s">
        <v>104</v>
      </c>
      <c r="B135" s="155">
        <v>0.11817340363861117</v>
      </c>
      <c r="C135" s="152">
        <v>0.36227277156784249</v>
      </c>
      <c r="D135" s="152">
        <v>0.39393930836663343</v>
      </c>
      <c r="E135" s="152">
        <v>0.48293549945450109</v>
      </c>
      <c r="F135" s="152">
        <v>0.84023889556616993</v>
      </c>
      <c r="G135" s="152">
        <v>0.26847803811072307</v>
      </c>
      <c r="H135" s="152">
        <v>0.3833021692477066</v>
      </c>
      <c r="I135" s="152">
        <v>0.63562737101622846</v>
      </c>
      <c r="J135" s="152">
        <v>0.81025632167653683</v>
      </c>
      <c r="K135" s="152">
        <v>0.93299140802943326</v>
      </c>
      <c r="L135" s="152">
        <v>7.6663166168823835E-2</v>
      </c>
      <c r="M135" s="152">
        <v>0.21050790452127416</v>
      </c>
      <c r="N135" s="152">
        <v>0.39120396357141668</v>
      </c>
      <c r="O135" s="152">
        <v>0.36584576915500749</v>
      </c>
      <c r="P135" s="154">
        <v>0.57127984707342372</v>
      </c>
      <c r="Q135" s="128"/>
    </row>
    <row r="136" spans="1:17" ht="36" x14ac:dyDescent="0.25">
      <c r="A136" s="150" t="s">
        <v>105</v>
      </c>
      <c r="B136" s="155">
        <v>0.29731863878016357</v>
      </c>
      <c r="C136" s="152">
        <v>0.66299919396132123</v>
      </c>
      <c r="D136" s="152">
        <v>0.7764326401421634</v>
      </c>
      <c r="E136" s="152">
        <v>0.92790598137081992</v>
      </c>
      <c r="F136" s="152">
        <v>0.98696146297093179</v>
      </c>
      <c r="G136" s="152">
        <v>0.76989070748360988</v>
      </c>
      <c r="H136" s="152">
        <v>0.9116169912850256</v>
      </c>
      <c r="I136" s="152">
        <v>0.97229949268961313</v>
      </c>
      <c r="J136" s="152">
        <v>0.98757559147527185</v>
      </c>
      <c r="K136" s="152">
        <v>0.99200168111546738</v>
      </c>
      <c r="L136" s="152">
        <v>0.23062208395737616</v>
      </c>
      <c r="M136" s="152">
        <v>0.45696489039114507</v>
      </c>
      <c r="N136" s="152">
        <v>0.70213808557228119</v>
      </c>
      <c r="O136" s="152">
        <v>0.65847489883292909</v>
      </c>
      <c r="P136" s="154">
        <v>0.92095767459044076</v>
      </c>
      <c r="Q136" s="128"/>
    </row>
    <row r="137" spans="1:17" ht="24" x14ac:dyDescent="0.25">
      <c r="A137" s="150" t="s">
        <v>106</v>
      </c>
      <c r="B137" s="155">
        <v>5.6046886371131886E-3</v>
      </c>
      <c r="C137" s="152">
        <v>4.0990454836827936E-2</v>
      </c>
      <c r="D137" s="152">
        <v>5.1231324948571022E-2</v>
      </c>
      <c r="E137" s="152">
        <v>8.3119930988725957E-2</v>
      </c>
      <c r="F137" s="152">
        <v>0.11786656262090052</v>
      </c>
      <c r="G137" s="152">
        <v>4.6906050561148403E-2</v>
      </c>
      <c r="H137" s="152">
        <v>6.5757592432029818E-2</v>
      </c>
      <c r="I137" s="152">
        <v>7.7546836516068446E-2</v>
      </c>
      <c r="J137" s="152">
        <v>8.5635465783899439E-2</v>
      </c>
      <c r="K137" s="152">
        <v>0.14715227233645733</v>
      </c>
      <c r="L137" s="152">
        <v>3.8144271060593996E-3</v>
      </c>
      <c r="M137" s="152">
        <v>1.451076493240926E-2</v>
      </c>
      <c r="N137" s="152">
        <v>4.6074478740159686E-2</v>
      </c>
      <c r="O137" s="152">
        <v>4.4798335178707335E-2</v>
      </c>
      <c r="P137" s="154">
        <v>0.10715857656942775</v>
      </c>
      <c r="Q137" s="128"/>
    </row>
    <row r="138" spans="1:17" ht="36" x14ac:dyDescent="0.25">
      <c r="A138" s="150" t="s">
        <v>107</v>
      </c>
      <c r="B138" s="155">
        <v>7.9133575133529081E-3</v>
      </c>
      <c r="C138" s="152">
        <v>8.3543750120305557E-2</v>
      </c>
      <c r="D138" s="152">
        <v>0.13865572867137133</v>
      </c>
      <c r="E138" s="152">
        <v>0.15050232288725862</v>
      </c>
      <c r="F138" s="152">
        <v>0.1262599393822936</v>
      </c>
      <c r="G138" s="152">
        <v>8.3130216110599175E-2</v>
      </c>
      <c r="H138" s="152">
        <v>0.10859155461646047</v>
      </c>
      <c r="I138" s="152">
        <v>0.12277019189996743</v>
      </c>
      <c r="J138" s="152">
        <v>0.10856133216065422</v>
      </c>
      <c r="K138" s="152">
        <v>0.1217168713297048</v>
      </c>
      <c r="L138" s="152">
        <v>4.2253541645831689E-3</v>
      </c>
      <c r="M138" s="152">
        <v>1.8169373431632378E-2</v>
      </c>
      <c r="N138" s="152">
        <v>9.3480952424899066E-2</v>
      </c>
      <c r="O138" s="152">
        <v>0.11468675086461719</v>
      </c>
      <c r="P138" s="154">
        <v>0.26534656991446776</v>
      </c>
      <c r="Q138" s="128"/>
    </row>
    <row r="139" spans="1:17" ht="36" x14ac:dyDescent="0.25">
      <c r="A139" s="150" t="s">
        <v>108</v>
      </c>
      <c r="B139" s="151">
        <v>0</v>
      </c>
      <c r="C139" s="152">
        <v>2.7098430543500129E-4</v>
      </c>
      <c r="D139" s="152">
        <v>6.6133780451791769E-4</v>
      </c>
      <c r="E139" s="152">
        <v>2.3164460299857806E-3</v>
      </c>
      <c r="F139" s="152">
        <v>4.4931786773860349E-3</v>
      </c>
      <c r="G139" s="152">
        <v>1.2517507617362097E-3</v>
      </c>
      <c r="H139" s="153">
        <v>0</v>
      </c>
      <c r="I139" s="153">
        <v>0</v>
      </c>
      <c r="J139" s="152">
        <v>2.9409749344501751E-3</v>
      </c>
      <c r="K139" s="152">
        <v>6.8455367117605307E-4</v>
      </c>
      <c r="L139" s="153">
        <v>0</v>
      </c>
      <c r="M139" s="153">
        <v>0</v>
      </c>
      <c r="N139" s="153">
        <v>0</v>
      </c>
      <c r="O139" s="152">
        <v>1.1209195121485635E-3</v>
      </c>
      <c r="P139" s="154">
        <v>1.0134661049714971E-2</v>
      </c>
      <c r="Q139" s="128"/>
    </row>
    <row r="140" spans="1:17" ht="36" x14ac:dyDescent="0.25">
      <c r="A140" s="150" t="s">
        <v>109</v>
      </c>
      <c r="B140" s="151">
        <v>0</v>
      </c>
      <c r="C140" s="153">
        <v>0</v>
      </c>
      <c r="D140" s="152">
        <v>3.1190920186510414E-4</v>
      </c>
      <c r="E140" s="152">
        <v>1.6130018418289333E-2</v>
      </c>
      <c r="F140" s="152">
        <v>0.123127152094755</v>
      </c>
      <c r="G140" s="153">
        <v>0</v>
      </c>
      <c r="H140" s="152">
        <v>1.496572305169621E-2</v>
      </c>
      <c r="I140" s="152">
        <v>1.931170594208231E-2</v>
      </c>
      <c r="J140" s="152">
        <v>3.7942799950329023E-2</v>
      </c>
      <c r="K140" s="152">
        <v>0.22797184532494452</v>
      </c>
      <c r="L140" s="153">
        <v>0</v>
      </c>
      <c r="M140" s="153">
        <v>0</v>
      </c>
      <c r="N140" s="153">
        <v>0</v>
      </c>
      <c r="O140" s="153">
        <v>0</v>
      </c>
      <c r="P140" s="154">
        <v>2.5704893980122587E-2</v>
      </c>
      <c r="Q140" s="128"/>
    </row>
    <row r="141" spans="1:17" ht="36" x14ac:dyDescent="0.25">
      <c r="A141" s="150" t="s">
        <v>110</v>
      </c>
      <c r="B141" s="155">
        <v>2.0390229155158614E-2</v>
      </c>
      <c r="C141" s="152">
        <v>1.0645663405886128E-2</v>
      </c>
      <c r="D141" s="152">
        <v>1.262538747679917E-2</v>
      </c>
      <c r="E141" s="152">
        <v>7.302390178071212E-3</v>
      </c>
      <c r="F141" s="152">
        <v>9.8996893372919198E-3</v>
      </c>
      <c r="G141" s="152">
        <v>5.4739952303462973E-3</v>
      </c>
      <c r="H141" s="152">
        <v>3.5961592713250664E-3</v>
      </c>
      <c r="I141" s="152">
        <v>5.378260951793906E-3</v>
      </c>
      <c r="J141" s="152">
        <v>8.616750926884029E-3</v>
      </c>
      <c r="K141" s="152">
        <v>8.6701371666465816E-3</v>
      </c>
      <c r="L141" s="152">
        <v>2.5073228775185398E-2</v>
      </c>
      <c r="M141" s="152">
        <v>1.285557086424202E-2</v>
      </c>
      <c r="N141" s="152">
        <v>1.3314464398115511E-2</v>
      </c>
      <c r="O141" s="152">
        <v>1.0886506917793233E-2</v>
      </c>
      <c r="P141" s="154">
        <v>2.0082877049847743E-2</v>
      </c>
      <c r="Q141" s="128"/>
    </row>
    <row r="142" spans="1:17" ht="36" x14ac:dyDescent="0.25">
      <c r="A142" s="150" t="s">
        <v>111</v>
      </c>
      <c r="B142" s="155">
        <v>5.3451075617487736E-4</v>
      </c>
      <c r="C142" s="152">
        <v>1.6601654332357212E-2</v>
      </c>
      <c r="D142" s="152">
        <v>6.1688673232916533E-2</v>
      </c>
      <c r="E142" s="152">
        <v>0.17790032796247054</v>
      </c>
      <c r="F142" s="152">
        <v>0.57984738953423187</v>
      </c>
      <c r="G142" s="152">
        <v>5.4223643955146096E-2</v>
      </c>
      <c r="H142" s="152">
        <v>0.12264287610664713</v>
      </c>
      <c r="I142" s="152">
        <v>0.23125919001302095</v>
      </c>
      <c r="J142" s="152">
        <v>0.45367656543345791</v>
      </c>
      <c r="K142" s="152">
        <v>0.79022441884737293</v>
      </c>
      <c r="L142" s="153">
        <v>0</v>
      </c>
      <c r="M142" s="152">
        <v>1.45874827128013E-3</v>
      </c>
      <c r="N142" s="152">
        <v>1.7039631713893968E-2</v>
      </c>
      <c r="O142" s="152">
        <v>4.2992230791612455E-2</v>
      </c>
      <c r="P142" s="154">
        <v>0.20408486197141704</v>
      </c>
      <c r="Q142" s="128"/>
    </row>
    <row r="143" spans="1:17" ht="72" x14ac:dyDescent="0.25">
      <c r="A143" s="150" t="s">
        <v>112</v>
      </c>
      <c r="B143" s="155">
        <v>0.99188293881000766</v>
      </c>
      <c r="C143" s="152">
        <v>0.86046737267833817</v>
      </c>
      <c r="D143" s="152">
        <v>0.21908638230863436</v>
      </c>
      <c r="E143" s="152">
        <v>7.8978306931622222E-2</v>
      </c>
      <c r="F143" s="152">
        <v>1.1059056149816735E-2</v>
      </c>
      <c r="G143" s="152">
        <v>0.44573426168893099</v>
      </c>
      <c r="H143" s="152">
        <v>9.229690073271743E-2</v>
      </c>
      <c r="I143" s="152">
        <v>3.3231195008442828E-2</v>
      </c>
      <c r="J143" s="152">
        <v>1.3552093818660399E-2</v>
      </c>
      <c r="K143" s="152">
        <v>1.2620318421610285E-3</v>
      </c>
      <c r="L143" s="152">
        <v>0.99508192896287806</v>
      </c>
      <c r="M143" s="152">
        <v>0.98775500446533226</v>
      </c>
      <c r="N143" s="152">
        <v>0.9004109866354828</v>
      </c>
      <c r="O143" s="152">
        <v>0.29741216489096006</v>
      </c>
      <c r="P143" s="154">
        <v>8.0375401910126945E-2</v>
      </c>
      <c r="Q143" s="128"/>
    </row>
    <row r="144" spans="1:17" ht="60" x14ac:dyDescent="0.25">
      <c r="A144" s="150" t="s">
        <v>113</v>
      </c>
      <c r="B144" s="155">
        <v>4.7565015678459914E-3</v>
      </c>
      <c r="C144" s="152">
        <v>2.2999668015817456E-2</v>
      </c>
      <c r="D144" s="152">
        <v>5.9791617198447309E-3</v>
      </c>
      <c r="E144" s="152">
        <v>1.2127155334245865E-3</v>
      </c>
      <c r="F144" s="152">
        <v>7.4886933237705935E-4</v>
      </c>
      <c r="G144" s="152">
        <v>1.8854720285671248E-3</v>
      </c>
      <c r="H144" s="153">
        <v>0</v>
      </c>
      <c r="I144" s="152">
        <v>2.323471590798144E-3</v>
      </c>
      <c r="J144" s="152">
        <v>1.8387164598010362E-3</v>
      </c>
      <c r="K144" s="153">
        <v>0</v>
      </c>
      <c r="L144" s="152">
        <v>3.9726256018715869E-3</v>
      </c>
      <c r="M144" s="152">
        <v>6.6150976260893829E-3</v>
      </c>
      <c r="N144" s="152">
        <v>2.4690270344093736E-2</v>
      </c>
      <c r="O144" s="152">
        <v>1.8600568414630418E-2</v>
      </c>
      <c r="P144" s="154">
        <v>2.6650011193319143E-3</v>
      </c>
      <c r="Q144" s="128"/>
    </row>
    <row r="145" spans="1:17" ht="72" x14ac:dyDescent="0.25">
      <c r="A145" s="150" t="s">
        <v>114</v>
      </c>
      <c r="B145" s="151">
        <v>0</v>
      </c>
      <c r="C145" s="153">
        <v>0</v>
      </c>
      <c r="D145" s="152">
        <v>6.3244005944426739E-4</v>
      </c>
      <c r="E145" s="152">
        <v>7.8849487910806297E-4</v>
      </c>
      <c r="F145" s="152">
        <v>3.560997007729055E-3</v>
      </c>
      <c r="G145" s="153">
        <v>0</v>
      </c>
      <c r="H145" s="153">
        <v>0</v>
      </c>
      <c r="I145" s="152">
        <v>3.0351336352318929E-3</v>
      </c>
      <c r="J145" s="152">
        <v>4.1868547199603104E-3</v>
      </c>
      <c r="K145" s="152">
        <v>3.1091476301908644E-3</v>
      </c>
      <c r="L145" s="153">
        <v>0</v>
      </c>
      <c r="M145" s="153">
        <v>0</v>
      </c>
      <c r="N145" s="153">
        <v>0</v>
      </c>
      <c r="O145" s="152">
        <v>2.5471315737990679E-4</v>
      </c>
      <c r="P145" s="154">
        <v>8.5254872298966343E-4</v>
      </c>
      <c r="Q145" s="128"/>
    </row>
    <row r="146" spans="1:17" ht="72" x14ac:dyDescent="0.25">
      <c r="A146" s="150" t="s">
        <v>115</v>
      </c>
      <c r="B146" s="155">
        <v>7.6864176666376625E-4</v>
      </c>
      <c r="C146" s="152">
        <v>2.0072546608319758E-4</v>
      </c>
      <c r="D146" s="153">
        <v>0</v>
      </c>
      <c r="E146" s="153">
        <v>0</v>
      </c>
      <c r="F146" s="153">
        <v>0</v>
      </c>
      <c r="G146" s="153">
        <v>0</v>
      </c>
      <c r="H146" s="153">
        <v>0</v>
      </c>
      <c r="I146" s="153">
        <v>0</v>
      </c>
      <c r="J146" s="153">
        <v>0</v>
      </c>
      <c r="K146" s="153">
        <v>0</v>
      </c>
      <c r="L146" s="152">
        <v>9.4544543524933511E-4</v>
      </c>
      <c r="M146" s="152">
        <v>3.5325939880390329E-4</v>
      </c>
      <c r="N146" s="152">
        <v>3.41657820179598E-4</v>
      </c>
      <c r="O146" s="153">
        <v>0</v>
      </c>
      <c r="P146" s="156">
        <v>0</v>
      </c>
      <c r="Q146" s="128"/>
    </row>
    <row r="147" spans="1:17" ht="84" x14ac:dyDescent="0.25">
      <c r="A147" s="150" t="s">
        <v>116</v>
      </c>
      <c r="B147" s="151">
        <v>0</v>
      </c>
      <c r="C147" s="152">
        <v>1.1861631573449832E-3</v>
      </c>
      <c r="D147" s="152">
        <v>4.2135339189927424E-3</v>
      </c>
      <c r="E147" s="152">
        <v>1.8913005515019063E-3</v>
      </c>
      <c r="F147" s="152">
        <v>7.5624946229610479E-4</v>
      </c>
      <c r="G147" s="152">
        <v>2.1729544207089099E-3</v>
      </c>
      <c r="H147" s="152">
        <v>2.056088531961407E-3</v>
      </c>
      <c r="I147" s="152">
        <v>8.1162709398951093E-4</v>
      </c>
      <c r="J147" s="153">
        <v>0</v>
      </c>
      <c r="K147" s="152">
        <v>1.7878779482251765E-3</v>
      </c>
      <c r="L147" s="153">
        <v>0</v>
      </c>
      <c r="M147" s="153">
        <v>0</v>
      </c>
      <c r="N147" s="152">
        <v>1.1960101727371297E-3</v>
      </c>
      <c r="O147" s="152">
        <v>5.5087489577604594E-3</v>
      </c>
      <c r="P147" s="154">
        <v>2.1813662255474957E-3</v>
      </c>
      <c r="Q147" s="128"/>
    </row>
    <row r="148" spans="1:17" ht="84" x14ac:dyDescent="0.25">
      <c r="A148" s="150" t="s">
        <v>117</v>
      </c>
      <c r="B148" s="151">
        <v>0</v>
      </c>
      <c r="C148" s="153">
        <v>0</v>
      </c>
      <c r="D148" s="153">
        <v>0</v>
      </c>
      <c r="E148" s="152">
        <v>6.7130730639395004E-3</v>
      </c>
      <c r="F148" s="152">
        <v>5.4219713288067024E-2</v>
      </c>
      <c r="G148" s="153">
        <v>0</v>
      </c>
      <c r="H148" s="152">
        <v>6.6429345522200896E-3</v>
      </c>
      <c r="I148" s="152">
        <v>2.5697417293848654E-2</v>
      </c>
      <c r="J148" s="152">
        <v>7.1814093130121423E-2</v>
      </c>
      <c r="K148" s="152">
        <v>4.1167925995006183E-2</v>
      </c>
      <c r="L148" s="153">
        <v>0</v>
      </c>
      <c r="M148" s="153">
        <v>0</v>
      </c>
      <c r="N148" s="153">
        <v>0</v>
      </c>
      <c r="O148" s="153">
        <v>0</v>
      </c>
      <c r="P148" s="154">
        <v>6.1498268166675519E-4</v>
      </c>
      <c r="Q148" s="128"/>
    </row>
    <row r="149" spans="1:17" ht="72" x14ac:dyDescent="0.25">
      <c r="A149" s="150" t="s">
        <v>118</v>
      </c>
      <c r="B149" s="151">
        <v>0</v>
      </c>
      <c r="C149" s="153">
        <v>0</v>
      </c>
      <c r="D149" s="152">
        <v>5.2070066242136375E-3</v>
      </c>
      <c r="E149" s="152">
        <v>6.001132474371882E-2</v>
      </c>
      <c r="F149" s="152">
        <v>0.3353789210589353</v>
      </c>
      <c r="G149" s="152">
        <v>2.880358537105459E-3</v>
      </c>
      <c r="H149" s="152">
        <v>2.7180455708959279E-2</v>
      </c>
      <c r="I149" s="152">
        <v>0.12177815531880255</v>
      </c>
      <c r="J149" s="152">
        <v>0.17456790399745764</v>
      </c>
      <c r="K149" s="152">
        <v>0.54917309991710761</v>
      </c>
      <c r="L149" s="153">
        <v>0</v>
      </c>
      <c r="M149" s="153">
        <v>0</v>
      </c>
      <c r="N149" s="153">
        <v>0</v>
      </c>
      <c r="O149" s="152">
        <v>8.3944412147537171E-4</v>
      </c>
      <c r="P149" s="154">
        <v>6.0099071625855302E-2</v>
      </c>
      <c r="Q149" s="128"/>
    </row>
    <row r="150" spans="1:17" ht="60" x14ac:dyDescent="0.25">
      <c r="A150" s="150" t="s">
        <v>119</v>
      </c>
      <c r="B150" s="155">
        <v>2.1560344800853623E-3</v>
      </c>
      <c r="C150" s="152">
        <v>0.1143570915306034</v>
      </c>
      <c r="D150" s="152">
        <v>0.76160537501845749</v>
      </c>
      <c r="E150" s="152">
        <v>0.84203584702634959</v>
      </c>
      <c r="F150" s="152">
        <v>0.53395851351105295</v>
      </c>
      <c r="G150" s="152">
        <v>0.54411947452303289</v>
      </c>
      <c r="H150" s="152">
        <v>0.86327306215671773</v>
      </c>
      <c r="I150" s="152">
        <v>0.8000947293053351</v>
      </c>
      <c r="J150" s="152">
        <v>0.69424869161500391</v>
      </c>
      <c r="K150" s="152">
        <v>0.30789075748339878</v>
      </c>
      <c r="L150" s="153">
        <v>0</v>
      </c>
      <c r="M150" s="152">
        <v>4.1914683305047185E-3</v>
      </c>
      <c r="N150" s="152">
        <v>7.2341260494593884E-2</v>
      </c>
      <c r="O150" s="152">
        <v>0.67588250278793327</v>
      </c>
      <c r="P150" s="154">
        <v>0.84594567298351309</v>
      </c>
      <c r="Q150" s="128"/>
    </row>
    <row r="151" spans="1:17" ht="60" x14ac:dyDescent="0.25">
      <c r="A151" s="150" t="s">
        <v>120</v>
      </c>
      <c r="B151" s="151">
        <v>0</v>
      </c>
      <c r="C151" s="152">
        <v>5.9914550566920772E-4</v>
      </c>
      <c r="D151" s="152">
        <v>3.0066524778390212E-3</v>
      </c>
      <c r="E151" s="152">
        <v>7.3387929730855369E-3</v>
      </c>
      <c r="F151" s="152">
        <v>5.8661013254635797E-2</v>
      </c>
      <c r="G151" s="152">
        <v>3.2074788016545671E-3</v>
      </c>
      <c r="H151" s="152">
        <v>6.101420669633816E-3</v>
      </c>
      <c r="I151" s="152">
        <v>1.3028270753551471E-2</v>
      </c>
      <c r="J151" s="152">
        <v>3.6485416180017147E-2</v>
      </c>
      <c r="K151" s="152">
        <v>9.4876013721869781E-2</v>
      </c>
      <c r="L151" s="153">
        <v>0</v>
      </c>
      <c r="M151" s="153">
        <v>0</v>
      </c>
      <c r="N151" s="152">
        <v>1.0198145329128239E-3</v>
      </c>
      <c r="O151" s="152">
        <v>1.5018576698592869E-3</v>
      </c>
      <c r="P151" s="154">
        <v>6.7865086954989979E-3</v>
      </c>
      <c r="Q151" s="128"/>
    </row>
    <row r="152" spans="1:17" ht="60" x14ac:dyDescent="0.25">
      <c r="A152" s="150" t="s">
        <v>121</v>
      </c>
      <c r="B152" s="155">
        <v>4.3588337539534266E-4</v>
      </c>
      <c r="C152" s="152">
        <v>1.8983364614477298E-4</v>
      </c>
      <c r="D152" s="152">
        <v>2.6944787257349661E-4</v>
      </c>
      <c r="E152" s="152">
        <v>1.0301442972493354E-3</v>
      </c>
      <c r="F152" s="152">
        <v>1.65666693508983E-3</v>
      </c>
      <c r="G152" s="153">
        <v>0</v>
      </c>
      <c r="H152" s="152">
        <v>2.4491376477905691E-3</v>
      </c>
      <c r="I152" s="153">
        <v>0</v>
      </c>
      <c r="J152" s="152">
        <v>3.3062300789788945E-3</v>
      </c>
      <c r="K152" s="152">
        <v>7.3314546204113771E-4</v>
      </c>
      <c r="L152" s="153">
        <v>0</v>
      </c>
      <c r="M152" s="152">
        <v>1.0851701792694481E-3</v>
      </c>
      <c r="N152" s="153">
        <v>0</v>
      </c>
      <c r="O152" s="153">
        <v>0</v>
      </c>
      <c r="P152" s="154">
        <v>4.7944603546943692E-4</v>
      </c>
      <c r="Q152" s="128"/>
    </row>
    <row r="153" spans="1:17" ht="60" x14ac:dyDescent="0.25">
      <c r="A153" s="150" t="s">
        <v>122</v>
      </c>
      <c r="B153" s="155">
        <v>1.1415559512720974E-2</v>
      </c>
      <c r="C153" s="152">
        <v>2.2844167999937093E-3</v>
      </c>
      <c r="D153" s="152">
        <v>3.7952629234337979E-3</v>
      </c>
      <c r="E153" s="152">
        <v>1.4431738765555667E-3</v>
      </c>
      <c r="F153" s="152">
        <v>1.3465557991457742E-3</v>
      </c>
      <c r="G153" s="152">
        <v>6.9297574823098829E-3</v>
      </c>
      <c r="H153" s="153">
        <v>0</v>
      </c>
      <c r="I153" s="152">
        <v>1.9909347762751706E-3</v>
      </c>
      <c r="J153" s="152">
        <v>3.3062300789788945E-3</v>
      </c>
      <c r="K153" s="153">
        <v>0</v>
      </c>
      <c r="L153" s="152">
        <v>1.3167719718429735E-2</v>
      </c>
      <c r="M153" s="152">
        <v>6.9888681618150471E-3</v>
      </c>
      <c r="N153" s="152">
        <v>1.8360333757283431E-3</v>
      </c>
      <c r="O153" s="152">
        <v>2.7811569671560743E-3</v>
      </c>
      <c r="P153" s="154">
        <v>1.0273129824423823E-3</v>
      </c>
      <c r="Q153" s="128"/>
    </row>
    <row r="154" spans="1:17" ht="72" x14ac:dyDescent="0.25">
      <c r="A154" s="150" t="s">
        <v>123</v>
      </c>
      <c r="B154" s="155">
        <v>0.27271369576813487</v>
      </c>
      <c r="C154" s="152">
        <v>2.6852486636858682E-2</v>
      </c>
      <c r="D154" s="152">
        <v>3.9355367254863324E-3</v>
      </c>
      <c r="E154" s="152">
        <v>4.1007872090739972E-4</v>
      </c>
      <c r="F154" s="153">
        <v>0</v>
      </c>
      <c r="G154" s="152">
        <v>2.0832965605489247E-2</v>
      </c>
      <c r="H154" s="152">
        <v>5.4089232692881601E-4</v>
      </c>
      <c r="I154" s="153">
        <v>0</v>
      </c>
      <c r="J154" s="153">
        <v>0</v>
      </c>
      <c r="K154" s="153">
        <v>0</v>
      </c>
      <c r="L154" s="152">
        <v>0.40076138192024496</v>
      </c>
      <c r="M154" s="152">
        <v>6.0574916505662969E-2</v>
      </c>
      <c r="N154" s="152">
        <v>2.0955232593871179E-2</v>
      </c>
      <c r="O154" s="152">
        <v>9.5050597179372545E-3</v>
      </c>
      <c r="P154" s="154">
        <v>1.6458373571916333E-3</v>
      </c>
      <c r="Q154" s="128"/>
    </row>
    <row r="155" spans="1:17" ht="60" x14ac:dyDescent="0.25">
      <c r="A155" s="150" t="s">
        <v>124</v>
      </c>
      <c r="B155" s="151">
        <v>0</v>
      </c>
      <c r="C155" s="152">
        <v>2.2312634413811235E-4</v>
      </c>
      <c r="D155" s="152">
        <v>1.5986027274004811E-4</v>
      </c>
      <c r="E155" s="153">
        <v>0</v>
      </c>
      <c r="F155" s="153">
        <v>0</v>
      </c>
      <c r="G155" s="153">
        <v>0</v>
      </c>
      <c r="H155" s="153">
        <v>0</v>
      </c>
      <c r="I155" s="153">
        <v>0</v>
      </c>
      <c r="J155" s="153">
        <v>0</v>
      </c>
      <c r="K155" s="153">
        <v>0</v>
      </c>
      <c r="L155" s="153">
        <v>0</v>
      </c>
      <c r="M155" s="152">
        <v>3.5683922557946127E-4</v>
      </c>
      <c r="N155" s="153">
        <v>0</v>
      </c>
      <c r="O155" s="153">
        <v>0</v>
      </c>
      <c r="P155" s="154">
        <v>2.8444972774232223E-4</v>
      </c>
      <c r="Q155" s="128"/>
    </row>
    <row r="156" spans="1:17" ht="72" x14ac:dyDescent="0.25">
      <c r="A156" s="150" t="s">
        <v>125</v>
      </c>
      <c r="B156" s="155">
        <v>1.0352126573840947E-2</v>
      </c>
      <c r="C156" s="152">
        <v>1.2176420707716493E-2</v>
      </c>
      <c r="D156" s="152">
        <v>1.3737174282362744E-2</v>
      </c>
      <c r="E156" s="152">
        <v>5.1530152424682524E-3</v>
      </c>
      <c r="F156" s="152">
        <v>7.6945210136511162E-4</v>
      </c>
      <c r="G156" s="152">
        <v>1.1694484621618643E-2</v>
      </c>
      <c r="H156" s="152">
        <v>5.06025604066602E-3</v>
      </c>
      <c r="I156" s="152">
        <v>1.1325958295739333E-3</v>
      </c>
      <c r="J156" s="152">
        <v>1.8892538159062729E-3</v>
      </c>
      <c r="K156" s="153">
        <v>0</v>
      </c>
      <c r="L156" s="152">
        <v>5.5977577977341245E-3</v>
      </c>
      <c r="M156" s="152">
        <v>1.3618752814197402E-2</v>
      </c>
      <c r="N156" s="152">
        <v>1.0535252051134895E-2</v>
      </c>
      <c r="O156" s="152">
        <v>2.0089811281349942E-2</v>
      </c>
      <c r="P156" s="154">
        <v>8.9645704013676299E-3</v>
      </c>
      <c r="Q156" s="128"/>
    </row>
    <row r="157" spans="1:17" ht="72" x14ac:dyDescent="0.25">
      <c r="A157" s="150" t="s">
        <v>126</v>
      </c>
      <c r="B157" s="155">
        <v>4.3652549171971894E-2</v>
      </c>
      <c r="C157" s="152">
        <v>9.514293085216655E-3</v>
      </c>
      <c r="D157" s="152">
        <v>3.0024282078942787E-3</v>
      </c>
      <c r="E157" s="152">
        <v>1.8720238286534205E-4</v>
      </c>
      <c r="F157" s="153">
        <v>0</v>
      </c>
      <c r="G157" s="152">
        <v>6.0403122990338705E-3</v>
      </c>
      <c r="H157" s="153">
        <v>0</v>
      </c>
      <c r="I157" s="153">
        <v>0</v>
      </c>
      <c r="J157" s="153">
        <v>0</v>
      </c>
      <c r="K157" s="153">
        <v>0</v>
      </c>
      <c r="L157" s="152">
        <v>5.9924072695643552E-2</v>
      </c>
      <c r="M157" s="152">
        <v>1.3761083936671104E-2</v>
      </c>
      <c r="N157" s="152">
        <v>1.0350955111883041E-2</v>
      </c>
      <c r="O157" s="152">
        <v>6.5919827245199706E-3</v>
      </c>
      <c r="P157" s="156">
        <v>0</v>
      </c>
      <c r="Q157" s="128"/>
    </row>
    <row r="158" spans="1:17" ht="72" x14ac:dyDescent="0.25">
      <c r="A158" s="150" t="s">
        <v>127</v>
      </c>
      <c r="B158" s="155">
        <v>2.0062307363366099E-2</v>
      </c>
      <c r="C158" s="152">
        <v>1.4536556471033477E-2</v>
      </c>
      <c r="D158" s="152">
        <v>1.4071616987684877E-2</v>
      </c>
      <c r="E158" s="152">
        <v>2.6370800912690361E-3</v>
      </c>
      <c r="F158" s="152">
        <v>2.0704256949358978E-3</v>
      </c>
      <c r="G158" s="152">
        <v>1.3133341915452052E-2</v>
      </c>
      <c r="H158" s="152">
        <v>3.1354625696765467E-3</v>
      </c>
      <c r="I158" s="152">
        <v>7.4812526311541377E-4</v>
      </c>
      <c r="J158" s="152">
        <v>1.4434365066663083E-3</v>
      </c>
      <c r="K158" s="152">
        <v>1.7438643825494881E-3</v>
      </c>
      <c r="L158" s="152">
        <v>2.0666387130687115E-2</v>
      </c>
      <c r="M158" s="152">
        <v>1.9206752798889073E-2</v>
      </c>
      <c r="N158" s="152">
        <v>1.497811946206758E-2</v>
      </c>
      <c r="O158" s="152">
        <v>1.2401335878485326E-2</v>
      </c>
      <c r="P158" s="154">
        <v>9.5163601096660659E-3</v>
      </c>
      <c r="Q158" s="128"/>
    </row>
    <row r="159" spans="1:17" ht="72" x14ac:dyDescent="0.25">
      <c r="A159" s="150" t="s">
        <v>128</v>
      </c>
      <c r="B159" s="151">
        <v>0</v>
      </c>
      <c r="C159" s="152">
        <v>1.061797647670884E-4</v>
      </c>
      <c r="D159" s="152">
        <v>6.1215868720740233E-4</v>
      </c>
      <c r="E159" s="152">
        <v>7.0256333104007319E-3</v>
      </c>
      <c r="F159" s="152">
        <v>1.2168433418386819E-2</v>
      </c>
      <c r="G159" s="153">
        <v>0</v>
      </c>
      <c r="H159" s="152">
        <v>5.541791121025581E-3</v>
      </c>
      <c r="I159" s="152">
        <v>7.382633715657983E-3</v>
      </c>
      <c r="J159" s="152">
        <v>1.3111924662236566E-2</v>
      </c>
      <c r="K159" s="152">
        <v>1.3060031629572606E-2</v>
      </c>
      <c r="L159" s="153">
        <v>0</v>
      </c>
      <c r="M159" s="152">
        <v>1.6981009202680279E-4</v>
      </c>
      <c r="N159" s="153">
        <v>0</v>
      </c>
      <c r="O159" s="152">
        <v>4.9238174693376241E-4</v>
      </c>
      <c r="P159" s="154">
        <v>5.9693906420374421E-3</v>
      </c>
      <c r="Q159" s="128"/>
    </row>
    <row r="160" spans="1:17" ht="60" x14ac:dyDescent="0.25">
      <c r="A160" s="150" t="s">
        <v>129</v>
      </c>
      <c r="B160" s="155">
        <v>0.63909282450618499</v>
      </c>
      <c r="C160" s="152">
        <v>0.9286508944959414</v>
      </c>
      <c r="D160" s="152">
        <v>0.95155277860289889</v>
      </c>
      <c r="E160" s="152">
        <v>0.9705217015071661</v>
      </c>
      <c r="F160" s="152">
        <v>0.95505507660923594</v>
      </c>
      <c r="G160" s="152">
        <v>0.92817561182884079</v>
      </c>
      <c r="H160" s="152">
        <v>0.97423877388502345</v>
      </c>
      <c r="I160" s="152">
        <v>0.97450283557718431</v>
      </c>
      <c r="J160" s="152">
        <v>0.95821464037384185</v>
      </c>
      <c r="K160" s="152">
        <v>0.94510030383263777</v>
      </c>
      <c r="L160" s="152">
        <v>0.49842487018364506</v>
      </c>
      <c r="M160" s="152">
        <v>0.87837073613429784</v>
      </c>
      <c r="N160" s="152">
        <v>0.93862332927245551</v>
      </c>
      <c r="O160" s="152">
        <v>0.93700372562519907</v>
      </c>
      <c r="P160" s="154">
        <v>0.96657613779542295</v>
      </c>
      <c r="Q160" s="128"/>
    </row>
    <row r="161" spans="1:17" ht="60" x14ac:dyDescent="0.25">
      <c r="A161" s="150" t="s">
        <v>130</v>
      </c>
      <c r="B161" s="155">
        <v>1.5024888456658379E-3</v>
      </c>
      <c r="C161" s="152">
        <v>4.3874348932350857E-3</v>
      </c>
      <c r="D161" s="152">
        <v>3.6125127562081816E-3</v>
      </c>
      <c r="E161" s="152">
        <v>3.7620970745129989E-3</v>
      </c>
      <c r="F161" s="152">
        <v>6.7490548948502082E-4</v>
      </c>
      <c r="G161" s="152">
        <v>8.8423916718257944E-3</v>
      </c>
      <c r="H161" s="152">
        <v>3.6649330421475489E-3</v>
      </c>
      <c r="I161" s="152">
        <v>1.2641174641851523E-3</v>
      </c>
      <c r="J161" s="152">
        <v>1.6571112992264433E-3</v>
      </c>
      <c r="K161" s="153">
        <v>0</v>
      </c>
      <c r="L161" s="152">
        <v>1.2203536819083611E-3</v>
      </c>
      <c r="M161" s="152">
        <v>5.0428250012423863E-3</v>
      </c>
      <c r="N161" s="152">
        <v>1.6498605833117094E-3</v>
      </c>
      <c r="O161" s="152">
        <v>3.8527609980944844E-3</v>
      </c>
      <c r="P161" s="154">
        <v>1.04920596763194E-3</v>
      </c>
      <c r="Q161" s="128"/>
    </row>
    <row r="162" spans="1:17" ht="84" x14ac:dyDescent="0.25">
      <c r="A162" s="150" t="s">
        <v>131</v>
      </c>
      <c r="B162" s="151">
        <v>0</v>
      </c>
      <c r="C162" s="153">
        <v>0</v>
      </c>
      <c r="D162" s="152">
        <v>6.8442519733857106E-4</v>
      </c>
      <c r="E162" s="153">
        <v>0</v>
      </c>
      <c r="F162" s="152">
        <v>2.1214249474472906E-3</v>
      </c>
      <c r="G162" s="153">
        <v>0</v>
      </c>
      <c r="H162" s="153">
        <v>0</v>
      </c>
      <c r="I162" s="153">
        <v>0</v>
      </c>
      <c r="J162" s="152">
        <v>2.4116061947830033E-3</v>
      </c>
      <c r="K162" s="152">
        <v>2.6932968410867107E-3</v>
      </c>
      <c r="L162" s="153">
        <v>0</v>
      </c>
      <c r="M162" s="153">
        <v>0</v>
      </c>
      <c r="N162" s="153">
        <v>0</v>
      </c>
      <c r="O162" s="152">
        <v>1.1371282243608856E-3</v>
      </c>
      <c r="P162" s="156">
        <v>0</v>
      </c>
      <c r="Q162" s="128"/>
    </row>
    <row r="163" spans="1:17" ht="72" x14ac:dyDescent="0.25">
      <c r="A163" s="150" t="s">
        <v>132</v>
      </c>
      <c r="B163" s="155">
        <v>4.4453124999131852E-4</v>
      </c>
      <c r="C163" s="152">
        <v>2.9763341773884395E-4</v>
      </c>
      <c r="D163" s="152">
        <v>3.1824865459603128E-4</v>
      </c>
      <c r="E163" s="152">
        <v>1.725118782238034E-3</v>
      </c>
      <c r="F163" s="152">
        <v>2.7420889219768995E-3</v>
      </c>
      <c r="G163" s="152">
        <v>1.0729966621235941E-3</v>
      </c>
      <c r="H163" s="152">
        <v>7.0167567624925898E-4</v>
      </c>
      <c r="I163" s="152">
        <v>4.861605692126029E-3</v>
      </c>
      <c r="J163" s="152">
        <v>1.4096815032352487E-3</v>
      </c>
      <c r="K163" s="152">
        <v>2.5239932761896202E-3</v>
      </c>
      <c r="L163" s="153">
        <v>0</v>
      </c>
      <c r="M163" s="152">
        <v>7.9708131516420869E-4</v>
      </c>
      <c r="N163" s="152">
        <v>5.0660629516290794E-4</v>
      </c>
      <c r="O163" s="153">
        <v>0</v>
      </c>
      <c r="P163" s="154">
        <v>5.6628042478951114E-4</v>
      </c>
      <c r="Q163" s="128"/>
    </row>
    <row r="164" spans="1:17" ht="60" x14ac:dyDescent="0.25">
      <c r="A164" s="150" t="s">
        <v>133</v>
      </c>
      <c r="B164" s="155">
        <v>7.6391700812375744E-4</v>
      </c>
      <c r="C164" s="152">
        <v>9.7055738336135594E-4</v>
      </c>
      <c r="D164" s="152">
        <v>4.5179967021500393E-3</v>
      </c>
      <c r="E164" s="152">
        <v>6.536010836338934E-3</v>
      </c>
      <c r="F164" s="152">
        <v>2.2275634728418214E-2</v>
      </c>
      <c r="G164" s="152">
        <v>3.2781379133059703E-3</v>
      </c>
      <c r="H164" s="152">
        <v>5.6923763860086763E-3</v>
      </c>
      <c r="I164" s="152">
        <v>8.1171516818820798E-3</v>
      </c>
      <c r="J164" s="152">
        <v>1.4650778918200817E-2</v>
      </c>
      <c r="K164" s="152">
        <v>3.4878510037963592E-2</v>
      </c>
      <c r="L164" s="152">
        <v>2.3745687170538267E-4</v>
      </c>
      <c r="M164" s="152">
        <v>1.1123340144543366E-3</v>
      </c>
      <c r="N164" s="152">
        <v>5.6461125438442283E-4</v>
      </c>
      <c r="O164" s="152">
        <v>6.1446568359635424E-3</v>
      </c>
      <c r="P164" s="154">
        <v>4.4004545917089551E-3</v>
      </c>
      <c r="Q164" s="128"/>
    </row>
    <row r="165" spans="1:17" ht="84" x14ac:dyDescent="0.25">
      <c r="A165" s="150" t="s">
        <v>134</v>
      </c>
      <c r="B165" s="151">
        <v>0</v>
      </c>
      <c r="C165" s="153">
        <v>0</v>
      </c>
      <c r="D165" s="153">
        <v>0</v>
      </c>
      <c r="E165" s="152">
        <v>5.9888817527666016E-4</v>
      </c>
      <c r="F165" s="152">
        <v>7.7600228960278395E-4</v>
      </c>
      <c r="G165" s="153">
        <v>0</v>
      </c>
      <c r="H165" s="152">
        <v>1.4238389522741321E-3</v>
      </c>
      <c r="I165" s="153">
        <v>0</v>
      </c>
      <c r="J165" s="152">
        <v>1.9053366469245401E-3</v>
      </c>
      <c r="K165" s="153">
        <v>0</v>
      </c>
      <c r="L165" s="153">
        <v>0</v>
      </c>
      <c r="M165" s="153">
        <v>0</v>
      </c>
      <c r="N165" s="153">
        <v>0</v>
      </c>
      <c r="O165" s="153">
        <v>0</v>
      </c>
      <c r="P165" s="156">
        <v>0</v>
      </c>
      <c r="Q165" s="128"/>
    </row>
    <row r="166" spans="1:17" ht="60" x14ac:dyDescent="0.25">
      <c r="A166" s="150" t="s">
        <v>135</v>
      </c>
      <c r="B166" s="155">
        <v>3.4243238908388644E-3</v>
      </c>
      <c r="C166" s="152">
        <v>1.185904968756941E-3</v>
      </c>
      <c r="D166" s="152">
        <v>2.3034458390347409E-3</v>
      </c>
      <c r="E166" s="152">
        <v>7.2073980525699617E-3</v>
      </c>
      <c r="F166" s="152">
        <v>1.3465557991457742E-3</v>
      </c>
      <c r="G166" s="152">
        <v>7.4229230167672149E-3</v>
      </c>
      <c r="H166" s="152">
        <v>1.4087378751480709E-2</v>
      </c>
      <c r="I166" s="152">
        <v>7.268173120900188E-4</v>
      </c>
      <c r="J166" s="152">
        <v>3.3062300789788945E-3</v>
      </c>
      <c r="K166" s="153">
        <v>0</v>
      </c>
      <c r="L166" s="152">
        <v>3.2030573796713361E-3</v>
      </c>
      <c r="M166" s="152">
        <v>2.6675887606231411E-3</v>
      </c>
      <c r="N166" s="152">
        <v>2.0185465973595502E-3</v>
      </c>
      <c r="O166" s="153">
        <v>0</v>
      </c>
      <c r="P166" s="154">
        <v>4.4960123345094227E-4</v>
      </c>
      <c r="Q166" s="128"/>
    </row>
    <row r="167" spans="1:17" ht="72" x14ac:dyDescent="0.25">
      <c r="A167" s="150" t="s">
        <v>136</v>
      </c>
      <c r="B167" s="155">
        <v>7.3053307924776907E-3</v>
      </c>
      <c r="C167" s="152">
        <v>1.9430537123937633E-3</v>
      </c>
      <c r="D167" s="152">
        <v>1.1740044703658719E-3</v>
      </c>
      <c r="E167" s="152">
        <v>3.1958831848226534E-4</v>
      </c>
      <c r="F167" s="152">
        <v>3.1011113594405675E-4</v>
      </c>
      <c r="G167" s="152">
        <v>2.5751309898222898E-3</v>
      </c>
      <c r="H167" s="152">
        <v>7.5981179013365728E-4</v>
      </c>
      <c r="I167" s="152">
        <v>7.2082559766358976E-4</v>
      </c>
      <c r="J167" s="153">
        <v>0</v>
      </c>
      <c r="K167" s="153">
        <v>0</v>
      </c>
      <c r="L167" s="152">
        <v>1.156818414971757E-2</v>
      </c>
      <c r="M167" s="152">
        <v>1.0970786461754042E-3</v>
      </c>
      <c r="N167" s="152">
        <v>1.291619690878925E-3</v>
      </c>
      <c r="O167" s="152">
        <v>1.6290116987236142E-3</v>
      </c>
      <c r="P167" s="156">
        <v>0</v>
      </c>
      <c r="Q167" s="128"/>
    </row>
    <row r="168" spans="1:17" ht="60" x14ac:dyDescent="0.25">
      <c r="A168" s="150" t="s">
        <v>137</v>
      </c>
      <c r="B168" s="155">
        <v>0.48736097775719872</v>
      </c>
      <c r="C168" s="152">
        <v>0.43936314855504743</v>
      </c>
      <c r="D168" s="152">
        <v>0.13423481134116624</v>
      </c>
      <c r="E168" s="152">
        <v>2.9841922641300544E-2</v>
      </c>
      <c r="F168" s="152">
        <v>1.9744556595149188E-3</v>
      </c>
      <c r="G168" s="152">
        <v>0.23829670448001286</v>
      </c>
      <c r="H168" s="152">
        <v>3.0006769505966039E-2</v>
      </c>
      <c r="I168" s="152">
        <v>5.4111853558442679E-3</v>
      </c>
      <c r="J168" s="152">
        <v>4.4166555130111789E-3</v>
      </c>
      <c r="K168" s="153">
        <v>0</v>
      </c>
      <c r="L168" s="152">
        <v>0.46358670997014395</v>
      </c>
      <c r="M168" s="152">
        <v>0.50835665750639758</v>
      </c>
      <c r="N168" s="152">
        <v>0.45384891519481135</v>
      </c>
      <c r="O168" s="152">
        <v>0.19052448838565766</v>
      </c>
      <c r="P168" s="154">
        <v>4.832752289948794E-2</v>
      </c>
      <c r="Q168" s="128"/>
    </row>
    <row r="169" spans="1:17" ht="72" x14ac:dyDescent="0.25">
      <c r="A169" s="150" t="s">
        <v>138</v>
      </c>
      <c r="B169" s="155">
        <v>0.23288914263088725</v>
      </c>
      <c r="C169" s="152">
        <v>0.10307767678090536</v>
      </c>
      <c r="D169" s="152">
        <v>2.8615522391073393E-2</v>
      </c>
      <c r="E169" s="152">
        <v>2.1492092733770758E-3</v>
      </c>
      <c r="F169" s="153">
        <v>0</v>
      </c>
      <c r="G169" s="152">
        <v>5.0467907949577312E-2</v>
      </c>
      <c r="H169" s="152">
        <v>1.7648541010624682E-3</v>
      </c>
      <c r="I169" s="152">
        <v>3.9356906488250348E-4</v>
      </c>
      <c r="J169" s="153">
        <v>0</v>
      </c>
      <c r="K169" s="153">
        <v>0</v>
      </c>
      <c r="L169" s="152">
        <v>0.26380197199191363</v>
      </c>
      <c r="M169" s="152">
        <v>0.16352685206546769</v>
      </c>
      <c r="N169" s="152">
        <v>0.11258253121736017</v>
      </c>
      <c r="O169" s="152">
        <v>3.8537037324995388E-2</v>
      </c>
      <c r="P169" s="154">
        <v>5.9929546873972207E-3</v>
      </c>
      <c r="Q169" s="128"/>
    </row>
    <row r="170" spans="1:17" ht="72" x14ac:dyDescent="0.25">
      <c r="A170" s="150" t="s">
        <v>139</v>
      </c>
      <c r="B170" s="155">
        <v>0.17628164766434037</v>
      </c>
      <c r="C170" s="152">
        <v>0.11885118011848726</v>
      </c>
      <c r="D170" s="152">
        <v>3.1947154721908184E-2</v>
      </c>
      <c r="E170" s="152">
        <v>1.2114187457906489E-2</v>
      </c>
      <c r="F170" s="152">
        <v>2.8197116128261851E-3</v>
      </c>
      <c r="G170" s="152">
        <v>7.4264802069340954E-2</v>
      </c>
      <c r="H170" s="152">
        <v>1.4755354154721101E-2</v>
      </c>
      <c r="I170" s="152">
        <v>1.7079363623747255E-3</v>
      </c>
      <c r="J170" s="152">
        <v>5.0399539766906223E-3</v>
      </c>
      <c r="K170" s="153">
        <v>0</v>
      </c>
      <c r="L170" s="152">
        <v>0.18738186262121481</v>
      </c>
      <c r="M170" s="152">
        <v>0.16409815579848935</v>
      </c>
      <c r="N170" s="152">
        <v>0.10908931082544714</v>
      </c>
      <c r="O170" s="152">
        <v>4.3818983141014359E-2</v>
      </c>
      <c r="P170" s="154">
        <v>8.5355475761311559E-3</v>
      </c>
      <c r="Q170" s="128"/>
    </row>
    <row r="171" spans="1:17" ht="72" x14ac:dyDescent="0.25">
      <c r="A171" s="150" t="s">
        <v>140</v>
      </c>
      <c r="B171" s="155">
        <v>1.2384521941379951E-3</v>
      </c>
      <c r="C171" s="153">
        <v>0</v>
      </c>
      <c r="D171" s="153">
        <v>0</v>
      </c>
      <c r="E171" s="152">
        <v>3.5984645806628644E-4</v>
      </c>
      <c r="F171" s="153">
        <v>0</v>
      </c>
      <c r="G171" s="153">
        <v>0</v>
      </c>
      <c r="H171" s="152">
        <v>8.5552432822031408E-4</v>
      </c>
      <c r="I171" s="153">
        <v>0</v>
      </c>
      <c r="J171" s="153">
        <v>0</v>
      </c>
      <c r="K171" s="153">
        <v>0</v>
      </c>
      <c r="L171" s="152">
        <v>1.5164489296206566E-3</v>
      </c>
      <c r="M171" s="152">
        <v>5.7663050031657133E-4</v>
      </c>
      <c r="N171" s="153">
        <v>0</v>
      </c>
      <c r="O171" s="153">
        <v>0</v>
      </c>
      <c r="P171" s="156">
        <v>0</v>
      </c>
      <c r="Q171" s="128"/>
    </row>
    <row r="172" spans="1:17" ht="60" x14ac:dyDescent="0.25">
      <c r="A172" s="150" t="s">
        <v>141</v>
      </c>
      <c r="B172" s="151">
        <v>0</v>
      </c>
      <c r="C172" s="153">
        <v>0</v>
      </c>
      <c r="D172" s="153">
        <v>0</v>
      </c>
      <c r="E172" s="152">
        <v>3.0000304973803954E-3</v>
      </c>
      <c r="F172" s="152">
        <v>3.9454257792576886E-3</v>
      </c>
      <c r="G172" s="153">
        <v>0</v>
      </c>
      <c r="H172" s="152">
        <v>5.7848721318030762E-3</v>
      </c>
      <c r="I172" s="152">
        <v>2.1597369848211086E-3</v>
      </c>
      <c r="J172" s="152">
        <v>2.9111324948401011E-3</v>
      </c>
      <c r="K172" s="152">
        <v>5.6281775571896077E-3</v>
      </c>
      <c r="L172" s="153">
        <v>0</v>
      </c>
      <c r="M172" s="153">
        <v>0</v>
      </c>
      <c r="N172" s="153">
        <v>0</v>
      </c>
      <c r="O172" s="153">
        <v>0</v>
      </c>
      <c r="P172" s="156">
        <v>0</v>
      </c>
      <c r="Q172" s="128"/>
    </row>
    <row r="173" spans="1:17" ht="72" x14ac:dyDescent="0.25">
      <c r="A173" s="150" t="s">
        <v>142</v>
      </c>
      <c r="B173" s="151">
        <v>0</v>
      </c>
      <c r="C173" s="153">
        <v>0</v>
      </c>
      <c r="D173" s="152">
        <v>9.3956947650032511E-4</v>
      </c>
      <c r="E173" s="152">
        <v>5.5717494448970933E-4</v>
      </c>
      <c r="F173" s="152">
        <v>4.8714085416567193E-3</v>
      </c>
      <c r="G173" s="153">
        <v>0</v>
      </c>
      <c r="H173" s="153">
        <v>0</v>
      </c>
      <c r="I173" s="152">
        <v>1.2566978801738051E-3</v>
      </c>
      <c r="J173" s="152">
        <v>1.1331449106852089E-3</v>
      </c>
      <c r="K173" s="152">
        <v>1.0425618891046869E-2</v>
      </c>
      <c r="L173" s="153">
        <v>0</v>
      </c>
      <c r="M173" s="153">
        <v>0</v>
      </c>
      <c r="N173" s="153">
        <v>0</v>
      </c>
      <c r="O173" s="152">
        <v>7.8051697587339195E-4</v>
      </c>
      <c r="P173" s="154">
        <v>8.359183842383157E-4</v>
      </c>
      <c r="Q173" s="128"/>
    </row>
    <row r="174" spans="1:17" ht="72" x14ac:dyDescent="0.25">
      <c r="A174" s="150" t="s">
        <v>143</v>
      </c>
      <c r="B174" s="151">
        <v>0</v>
      </c>
      <c r="C174" s="152">
        <v>1.1503205062980211E-3</v>
      </c>
      <c r="D174" s="153">
        <v>0</v>
      </c>
      <c r="E174" s="152">
        <v>3.2683160348430374E-4</v>
      </c>
      <c r="F174" s="152">
        <v>1.8394579125500293E-3</v>
      </c>
      <c r="G174" s="153">
        <v>0</v>
      </c>
      <c r="H174" s="153">
        <v>0</v>
      </c>
      <c r="I174" s="152">
        <v>1.9938605744667E-3</v>
      </c>
      <c r="J174" s="152">
        <v>1.3274762555413116E-3</v>
      </c>
      <c r="K174" s="152">
        <v>1.7923789789561226E-3</v>
      </c>
      <c r="L174" s="153">
        <v>0</v>
      </c>
      <c r="M174" s="152">
        <v>4.2166286335502566E-4</v>
      </c>
      <c r="N174" s="152">
        <v>1.5091987726243675E-3</v>
      </c>
      <c r="O174" s="153">
        <v>0</v>
      </c>
      <c r="P174" s="156">
        <v>0</v>
      </c>
      <c r="Q174" s="128"/>
    </row>
    <row r="175" spans="1:17" ht="60" x14ac:dyDescent="0.25">
      <c r="A175" s="150" t="s">
        <v>144</v>
      </c>
      <c r="B175" s="155">
        <v>6.3175846439155131E-3</v>
      </c>
      <c r="C175" s="152">
        <v>0.2168517703017723</v>
      </c>
      <c r="D175" s="152">
        <v>0.72517371947457743</v>
      </c>
      <c r="E175" s="152">
        <v>0.756786208684186</v>
      </c>
      <c r="F175" s="152">
        <v>0.75711370356904684</v>
      </c>
      <c r="G175" s="152">
        <v>0.50918125235403289</v>
      </c>
      <c r="H175" s="152">
        <v>0.76118743786256726</v>
      </c>
      <c r="I175" s="152">
        <v>0.72826183820734403</v>
      </c>
      <c r="J175" s="152">
        <v>0.72625198709852645</v>
      </c>
      <c r="K175" s="152">
        <v>0.79910027670090711</v>
      </c>
      <c r="L175" s="152">
        <v>3.9260091442248608E-4</v>
      </c>
      <c r="M175" s="152">
        <v>3.6646412671500636E-2</v>
      </c>
      <c r="N175" s="152">
        <v>0.19681622485349959</v>
      </c>
      <c r="O175" s="152">
        <v>0.65081468655756369</v>
      </c>
      <c r="P175" s="154">
        <v>0.84325797697257598</v>
      </c>
      <c r="Q175" s="128"/>
    </row>
    <row r="176" spans="1:17" ht="84" x14ac:dyDescent="0.25">
      <c r="A176" s="150" t="s">
        <v>145</v>
      </c>
      <c r="B176" s="155">
        <v>2.0633558561620031E-3</v>
      </c>
      <c r="C176" s="152">
        <v>2.8093710555085164E-3</v>
      </c>
      <c r="D176" s="152">
        <v>6.3944182243550821E-3</v>
      </c>
      <c r="E176" s="152">
        <v>3.8635958797618151E-3</v>
      </c>
      <c r="F176" s="152">
        <v>1.6238826240025143E-3</v>
      </c>
      <c r="G176" s="152">
        <v>1.0327556933876655E-2</v>
      </c>
      <c r="H176" s="152">
        <v>4.7447273112689991E-3</v>
      </c>
      <c r="I176" s="152">
        <v>5.472930706960275E-3</v>
      </c>
      <c r="J176" s="153">
        <v>0</v>
      </c>
      <c r="K176" s="152">
        <v>1.8260086175346584E-3</v>
      </c>
      <c r="L176" s="152">
        <v>1.1213634356163995E-3</v>
      </c>
      <c r="M176" s="152">
        <v>3.9447280849246756E-3</v>
      </c>
      <c r="N176" s="152">
        <v>1.5706465521066178E-3</v>
      </c>
      <c r="O176" s="152">
        <v>4.8475277526833678E-3</v>
      </c>
      <c r="P176" s="154">
        <v>9.2902557623102708E-4</v>
      </c>
      <c r="Q176" s="128"/>
    </row>
    <row r="177" spans="1:17" ht="60" x14ac:dyDescent="0.25">
      <c r="A177" s="150" t="s">
        <v>146</v>
      </c>
      <c r="B177" s="155">
        <v>8.245347328153102E-2</v>
      </c>
      <c r="C177" s="152">
        <v>0.11093050605193394</v>
      </c>
      <c r="D177" s="152">
        <v>3.5888355504584551E-2</v>
      </c>
      <c r="E177" s="152">
        <v>1.6973677709276509E-2</v>
      </c>
      <c r="F177" s="152">
        <v>3.9970490129986255E-3</v>
      </c>
      <c r="G177" s="152">
        <v>4.135868913352049E-2</v>
      </c>
      <c r="H177" s="152">
        <v>1.2635131980310717E-2</v>
      </c>
      <c r="I177" s="152">
        <v>1.1036142471799643E-2</v>
      </c>
      <c r="J177" s="152">
        <v>2.3394920315307688E-3</v>
      </c>
      <c r="K177" s="152">
        <v>5.4128677916399897E-3</v>
      </c>
      <c r="L177" s="152">
        <v>6.6459929615634683E-2</v>
      </c>
      <c r="M177" s="152">
        <v>0.11851984862452133</v>
      </c>
      <c r="N177" s="152">
        <v>0.11809268749172412</v>
      </c>
      <c r="O177" s="152">
        <v>5.2174191129711368E-2</v>
      </c>
      <c r="P177" s="154">
        <v>1.9490281946687879E-2</v>
      </c>
      <c r="Q177" s="128"/>
    </row>
    <row r="178" spans="1:17" ht="72" x14ac:dyDescent="0.25">
      <c r="A178" s="150" t="s">
        <v>147</v>
      </c>
      <c r="B178" s="155">
        <v>3.3794475416773175E-4</v>
      </c>
      <c r="C178" s="152">
        <v>3.8370679488961478E-3</v>
      </c>
      <c r="D178" s="152">
        <v>2.7592636657056874E-2</v>
      </c>
      <c r="E178" s="152">
        <v>9.235890519192301E-2</v>
      </c>
      <c r="F178" s="152">
        <v>0.11930288021898992</v>
      </c>
      <c r="G178" s="152">
        <v>3.5482492079584163E-2</v>
      </c>
      <c r="H178" s="152">
        <v>8.782827336770356E-2</v>
      </c>
      <c r="I178" s="152">
        <v>9.6918408726220803E-2</v>
      </c>
      <c r="J178" s="152">
        <v>0.11753359955148217</v>
      </c>
      <c r="K178" s="152">
        <v>0.1312407350956486</v>
      </c>
      <c r="L178" s="152">
        <v>5.5894308657022419E-4</v>
      </c>
      <c r="M178" s="153">
        <v>0</v>
      </c>
      <c r="N178" s="152">
        <v>3.18031880418839E-3</v>
      </c>
      <c r="O178" s="152">
        <v>1.6093040057902921E-2</v>
      </c>
      <c r="P178" s="154">
        <v>6.5525982338776906E-2</v>
      </c>
      <c r="Q178" s="128"/>
    </row>
    <row r="179" spans="1:17" ht="72" x14ac:dyDescent="0.25">
      <c r="A179" s="150" t="s">
        <v>148</v>
      </c>
      <c r="B179" s="155">
        <v>3.2776653434443725E-4</v>
      </c>
      <c r="C179" s="153">
        <v>0</v>
      </c>
      <c r="D179" s="153">
        <v>0</v>
      </c>
      <c r="E179" s="152">
        <v>7.83620046241932E-4</v>
      </c>
      <c r="F179" s="152">
        <v>2.2380355212513543E-3</v>
      </c>
      <c r="G179" s="153">
        <v>0</v>
      </c>
      <c r="H179" s="152">
        <v>8.0515546219111535E-4</v>
      </c>
      <c r="I179" s="152">
        <v>2.954187941992988E-3</v>
      </c>
      <c r="J179" s="152">
        <v>1.9881771025704992E-3</v>
      </c>
      <c r="K179" s="152">
        <v>1.3927559919407473E-3</v>
      </c>
      <c r="L179" s="152">
        <v>4.0892790547302074E-4</v>
      </c>
      <c r="M179" s="152">
        <v>1.4438447822858572E-4</v>
      </c>
      <c r="N179" s="153">
        <v>0</v>
      </c>
      <c r="O179" s="153">
        <v>0</v>
      </c>
      <c r="P179" s="156">
        <v>0</v>
      </c>
      <c r="Q179" s="128"/>
    </row>
    <row r="180" spans="1:17" ht="84" x14ac:dyDescent="0.25">
      <c r="A180" s="150" t="s">
        <v>149</v>
      </c>
      <c r="B180" s="151">
        <v>0</v>
      </c>
      <c r="C180" s="153">
        <v>0</v>
      </c>
      <c r="D180" s="153">
        <v>0</v>
      </c>
      <c r="E180" s="152">
        <v>6.1351644564896007E-3</v>
      </c>
      <c r="F180" s="152">
        <v>1.031128587120974E-2</v>
      </c>
      <c r="G180" s="152">
        <v>2.1919943534409302E-3</v>
      </c>
      <c r="H180" s="152">
        <v>5.2897920613241001E-3</v>
      </c>
      <c r="I180" s="152">
        <v>1.066373039743152E-2</v>
      </c>
      <c r="J180" s="152">
        <v>1.7048688056076601E-2</v>
      </c>
      <c r="K180" s="152">
        <v>3.1908974099762789E-3</v>
      </c>
      <c r="L180" s="153">
        <v>0</v>
      </c>
      <c r="M180" s="153">
        <v>0</v>
      </c>
      <c r="N180" s="153">
        <v>0</v>
      </c>
      <c r="O180" s="153">
        <v>0</v>
      </c>
      <c r="P180" s="154">
        <v>8.3591838423831592E-4</v>
      </c>
      <c r="Q180" s="128"/>
    </row>
    <row r="181" spans="1:17" ht="60" x14ac:dyDescent="0.25">
      <c r="A181" s="150" t="s">
        <v>150</v>
      </c>
      <c r="B181" s="151">
        <v>0</v>
      </c>
      <c r="C181" s="153">
        <v>0</v>
      </c>
      <c r="D181" s="152">
        <v>5.7363618993757672E-3</v>
      </c>
      <c r="E181" s="152">
        <v>6.7222638785065916E-2</v>
      </c>
      <c r="F181" s="152">
        <v>8.8306036741605212E-2</v>
      </c>
      <c r="G181" s="152">
        <v>2.843054664002382E-2</v>
      </c>
      <c r="H181" s="152">
        <v>5.9494917191247429E-2</v>
      </c>
      <c r="I181" s="152">
        <v>0.13032213241593463</v>
      </c>
      <c r="J181" s="152">
        <v>0.11670346293006617</v>
      </c>
      <c r="K181" s="152">
        <v>3.999028296516053E-2</v>
      </c>
      <c r="L181" s="153">
        <v>0</v>
      </c>
      <c r="M181" s="153">
        <v>0</v>
      </c>
      <c r="N181" s="153">
        <v>0</v>
      </c>
      <c r="O181" s="152">
        <v>7.8051697587339184E-4</v>
      </c>
      <c r="P181" s="154">
        <v>5.8192700007848762E-3</v>
      </c>
      <c r="Q181" s="128"/>
    </row>
    <row r="182" spans="1:17" ht="36" x14ac:dyDescent="0.25">
      <c r="A182" s="150" t="s">
        <v>151</v>
      </c>
      <c r="B182" s="155">
        <v>0.58270585937246899</v>
      </c>
      <c r="C182" s="152">
        <v>0.58965822425070935</v>
      </c>
      <c r="D182" s="152">
        <v>0.53571253565959487</v>
      </c>
      <c r="E182" s="152">
        <v>0.32122112568693995</v>
      </c>
      <c r="F182" s="152">
        <v>0.25201703600944486</v>
      </c>
      <c r="G182" s="152">
        <v>0.45800362561814184</v>
      </c>
      <c r="H182" s="152">
        <v>0.29864919076046875</v>
      </c>
      <c r="I182" s="152">
        <v>0.22886256929725521</v>
      </c>
      <c r="J182" s="152">
        <v>0.23472690119957992</v>
      </c>
      <c r="K182" s="152">
        <v>0.2550724741615219</v>
      </c>
      <c r="L182" s="152">
        <v>0.58644472504561795</v>
      </c>
      <c r="M182" s="152">
        <v>0.58828021824001631</v>
      </c>
      <c r="N182" s="152">
        <v>0.59139318850287248</v>
      </c>
      <c r="O182" s="152">
        <v>0.57406929423577335</v>
      </c>
      <c r="P182" s="154">
        <v>0.5209860865180187</v>
      </c>
      <c r="Q182" s="128"/>
    </row>
    <row r="183" spans="1:17" ht="36" x14ac:dyDescent="0.25">
      <c r="A183" s="150" t="s">
        <v>152</v>
      </c>
      <c r="B183" s="155">
        <v>0.89698231891501956</v>
      </c>
      <c r="C183" s="152">
        <v>0.87187049519936155</v>
      </c>
      <c r="D183" s="152">
        <v>0.79376469781288905</v>
      </c>
      <c r="E183" s="152">
        <v>0.35643803431323423</v>
      </c>
      <c r="F183" s="152">
        <v>0.15980373107103918</v>
      </c>
      <c r="G183" s="152">
        <v>0.6405237291237309</v>
      </c>
      <c r="H183" s="152">
        <v>0.33866012803009188</v>
      </c>
      <c r="I183" s="152">
        <v>0.20870369381821491</v>
      </c>
      <c r="J183" s="152">
        <v>0.14955642966180183</v>
      </c>
      <c r="K183" s="152">
        <v>0.11876348769571571</v>
      </c>
      <c r="L183" s="152">
        <v>0.91004105744493013</v>
      </c>
      <c r="M183" s="152">
        <v>0.88555923693600658</v>
      </c>
      <c r="N183" s="152">
        <v>0.86973789605861529</v>
      </c>
      <c r="O183" s="152">
        <v>0.85812937192109739</v>
      </c>
      <c r="P183" s="154">
        <v>0.71593700084647349</v>
      </c>
      <c r="Q183" s="128"/>
    </row>
    <row r="184" spans="1:17" ht="84" x14ac:dyDescent="0.25">
      <c r="A184" s="150" t="s">
        <v>153</v>
      </c>
      <c r="B184" s="151">
        <v>2.034449820231464</v>
      </c>
      <c r="C184" s="153">
        <v>1.9141288662928604</v>
      </c>
      <c r="D184" s="153">
        <v>1.9759376257637169</v>
      </c>
      <c r="E184" s="153">
        <v>2.2287543684694495</v>
      </c>
      <c r="F184" s="153">
        <v>2.0630288398799466</v>
      </c>
      <c r="G184" s="153">
        <v>2.3157396571330255</v>
      </c>
      <c r="H184" s="153">
        <v>2.2285319454068797</v>
      </c>
      <c r="I184" s="153">
        <v>2.3584355605942604</v>
      </c>
      <c r="J184" s="153">
        <v>2.2512489419547763</v>
      </c>
      <c r="K184" s="153">
        <v>1.7982334253470913</v>
      </c>
      <c r="L184" s="153">
        <v>2.0650073944133034</v>
      </c>
      <c r="M184" s="153">
        <v>1.939271088663469</v>
      </c>
      <c r="N184" s="153">
        <v>1.9098031275731258</v>
      </c>
      <c r="O184" s="153">
        <v>1.9119486842123286</v>
      </c>
      <c r="P184" s="156">
        <v>1.8571753708687577</v>
      </c>
      <c r="Q184" s="128"/>
    </row>
    <row r="185" spans="1:17" ht="48" x14ac:dyDescent="0.25">
      <c r="A185" s="150" t="s">
        <v>154</v>
      </c>
      <c r="B185" s="155">
        <v>4.4088395035500692E-3</v>
      </c>
      <c r="C185" s="152">
        <v>1.4116625778298E-2</v>
      </c>
      <c r="D185" s="152">
        <v>1.7191642450113016E-2</v>
      </c>
      <c r="E185" s="152">
        <v>4.1600831924932715E-3</v>
      </c>
      <c r="F185" s="152">
        <v>3.8437692259955382E-3</v>
      </c>
      <c r="G185" s="152">
        <v>5.0707618585182721E-3</v>
      </c>
      <c r="H185" s="152">
        <v>5.3480266394710782E-3</v>
      </c>
      <c r="I185" s="152">
        <v>1.6352784845945353E-3</v>
      </c>
      <c r="J185" s="152">
        <v>3.9122255132856059E-3</v>
      </c>
      <c r="K185" s="152">
        <v>2.9175984886091835E-3</v>
      </c>
      <c r="L185" s="152">
        <v>3.2236176347537953E-3</v>
      </c>
      <c r="M185" s="152">
        <v>6.9372315894788541E-3</v>
      </c>
      <c r="N185" s="152">
        <v>1.8888131890443229E-2</v>
      </c>
      <c r="O185" s="152">
        <v>1.3814617834434219E-2</v>
      </c>
      <c r="P185" s="154">
        <v>1.9060239565051523E-2</v>
      </c>
      <c r="Q185" s="128"/>
    </row>
    <row r="186" spans="1:17" ht="48" x14ac:dyDescent="0.25">
      <c r="A186" s="150" t="s">
        <v>155</v>
      </c>
      <c r="B186" s="155">
        <v>9.053812039806552E-4</v>
      </c>
      <c r="C186" s="152">
        <v>4.375767728683061E-3</v>
      </c>
      <c r="D186" s="152">
        <v>2.7286361846993973E-3</v>
      </c>
      <c r="E186" s="152">
        <v>2.4975455347791666E-3</v>
      </c>
      <c r="F186" s="152">
        <v>9.9560062446749434E-4</v>
      </c>
      <c r="G186" s="152">
        <v>1.5219853176611667E-3</v>
      </c>
      <c r="H186" s="152">
        <v>1.7003222058372049E-3</v>
      </c>
      <c r="I186" s="152">
        <v>1.5637607339887532E-3</v>
      </c>
      <c r="J186" s="153">
        <v>0</v>
      </c>
      <c r="K186" s="153">
        <v>0</v>
      </c>
      <c r="L186" s="152">
        <v>6.6269912990505632E-4</v>
      </c>
      <c r="M186" s="152">
        <v>1.5041431901812513E-3</v>
      </c>
      <c r="N186" s="152">
        <v>4.6416296306138723E-3</v>
      </c>
      <c r="O186" s="152">
        <v>3.6261536545178154E-3</v>
      </c>
      <c r="P186" s="154">
        <v>6.3404448165926474E-3</v>
      </c>
      <c r="Q186" s="128"/>
    </row>
    <row r="187" spans="1:17" ht="48" x14ac:dyDescent="0.25">
      <c r="A187" s="150" t="s">
        <v>156</v>
      </c>
      <c r="B187" s="155">
        <v>7.1616544384835634E-4</v>
      </c>
      <c r="C187" s="152">
        <v>2.3898325134640627E-3</v>
      </c>
      <c r="D187" s="152">
        <v>3.3491129653651021E-3</v>
      </c>
      <c r="E187" s="152">
        <v>3.321539092512437E-3</v>
      </c>
      <c r="F187" s="152">
        <v>1.8303848881853326E-3</v>
      </c>
      <c r="G187" s="152">
        <v>2.5098947913656036E-3</v>
      </c>
      <c r="H187" s="152">
        <v>1.5242092016383121E-3</v>
      </c>
      <c r="I187" s="152">
        <v>2.7483987401746504E-4</v>
      </c>
      <c r="J187" s="152">
        <v>1.8463926968134848E-3</v>
      </c>
      <c r="K187" s="152">
        <v>1.6452378582498973E-3</v>
      </c>
      <c r="L187" s="152">
        <v>5.4677582748538273E-4</v>
      </c>
      <c r="M187" s="152">
        <v>1.8436581218470602E-3</v>
      </c>
      <c r="N187" s="152">
        <v>2.4791275425755368E-3</v>
      </c>
      <c r="O187" s="152">
        <v>2.0287390534250768E-3</v>
      </c>
      <c r="P187" s="154">
        <v>8.0872182573662119E-3</v>
      </c>
      <c r="Q187" s="128"/>
    </row>
    <row r="188" spans="1:17" ht="36" x14ac:dyDescent="0.25">
      <c r="A188" s="150" t="s">
        <v>157</v>
      </c>
      <c r="B188" s="155">
        <v>3.4715040938117182E-3</v>
      </c>
      <c r="C188" s="152">
        <v>1.206436024028257E-2</v>
      </c>
      <c r="D188" s="152">
        <v>8.391509197417428E-3</v>
      </c>
      <c r="E188" s="152">
        <v>4.6371430710182918E-3</v>
      </c>
      <c r="F188" s="152">
        <v>4.5343700501226788E-3</v>
      </c>
      <c r="G188" s="152">
        <v>2.2231010693751722E-3</v>
      </c>
      <c r="H188" s="152">
        <v>4.3112313621547008E-3</v>
      </c>
      <c r="I188" s="152">
        <v>2.555685554333153E-3</v>
      </c>
      <c r="J188" s="152">
        <v>4.7578837625779549E-3</v>
      </c>
      <c r="K188" s="152">
        <v>2.7998837258045475E-3</v>
      </c>
      <c r="L188" s="152">
        <v>2.7750955839595031E-3</v>
      </c>
      <c r="M188" s="152">
        <v>3.9624920722453509E-3</v>
      </c>
      <c r="N188" s="152">
        <v>1.5037697353995794E-2</v>
      </c>
      <c r="O188" s="152">
        <v>1.072264073303502E-2</v>
      </c>
      <c r="P188" s="154">
        <v>1.3075239586841862E-2</v>
      </c>
      <c r="Q188" s="128"/>
    </row>
    <row r="189" spans="1:17" ht="36" x14ac:dyDescent="0.25">
      <c r="A189" s="150" t="s">
        <v>158</v>
      </c>
      <c r="B189" s="155">
        <v>6.3343996854827063E-4</v>
      </c>
      <c r="C189" s="152">
        <v>1.0842775789435568E-3</v>
      </c>
      <c r="D189" s="152">
        <v>3.1019921576597061E-3</v>
      </c>
      <c r="E189" s="152">
        <v>1.3891439550984233E-3</v>
      </c>
      <c r="F189" s="152">
        <v>6.8282671411030928E-4</v>
      </c>
      <c r="G189" s="152">
        <v>1.2107316637220706E-3</v>
      </c>
      <c r="H189" s="152">
        <v>9.7018772027038182E-4</v>
      </c>
      <c r="I189" s="152">
        <v>2.7483987401746504E-4</v>
      </c>
      <c r="J189" s="153">
        <v>0</v>
      </c>
      <c r="K189" s="152">
        <v>7.9524373826207349E-4</v>
      </c>
      <c r="L189" s="153">
        <v>0</v>
      </c>
      <c r="M189" s="152">
        <v>1.1358102792950898E-3</v>
      </c>
      <c r="N189" s="152">
        <v>1.5444820461089385E-3</v>
      </c>
      <c r="O189" s="152">
        <v>3.4501736398552573E-3</v>
      </c>
      <c r="P189" s="154">
        <v>3.6299599123945287E-3</v>
      </c>
      <c r="Q189" s="128"/>
    </row>
    <row r="190" spans="1:17" ht="36" x14ac:dyDescent="0.25">
      <c r="A190" s="150" t="s">
        <v>159</v>
      </c>
      <c r="B190" s="151">
        <v>0</v>
      </c>
      <c r="C190" s="152">
        <v>1.4849936666670421E-3</v>
      </c>
      <c r="D190" s="152">
        <v>2.3300703213791052E-3</v>
      </c>
      <c r="E190" s="152">
        <v>1.9284273791910346E-3</v>
      </c>
      <c r="F190" s="152">
        <v>1.1318326988789739E-3</v>
      </c>
      <c r="G190" s="152">
        <v>7.9093135522037485E-4</v>
      </c>
      <c r="H190" s="152">
        <v>1.8536943611090508E-3</v>
      </c>
      <c r="I190" s="152">
        <v>1.5637607339887532E-3</v>
      </c>
      <c r="J190" s="152">
        <v>1.6518331704600542E-3</v>
      </c>
      <c r="K190" s="152">
        <v>2.9007726415401541E-4</v>
      </c>
      <c r="L190" s="153">
        <v>0</v>
      </c>
      <c r="M190" s="153">
        <v>0</v>
      </c>
      <c r="N190" s="152">
        <v>2.2291227149050293E-3</v>
      </c>
      <c r="O190" s="152">
        <v>5.2920192940132725E-4</v>
      </c>
      <c r="P190" s="154">
        <v>4.8845428627009519E-3</v>
      </c>
      <c r="Q190" s="128"/>
    </row>
    <row r="191" spans="1:17" ht="60" x14ac:dyDescent="0.25">
      <c r="A191" s="150" t="s">
        <v>160</v>
      </c>
      <c r="B191" s="155">
        <v>2.3743448608059154E-4</v>
      </c>
      <c r="C191" s="152">
        <v>1.4079198947498069E-3</v>
      </c>
      <c r="D191" s="152">
        <v>5.1303606088208662E-4</v>
      </c>
      <c r="E191" s="152">
        <v>2.6042050141901504E-3</v>
      </c>
      <c r="F191" s="152">
        <v>2.5284264821554907E-3</v>
      </c>
      <c r="G191" s="152">
        <v>1.4304368685271118E-3</v>
      </c>
      <c r="H191" s="152">
        <v>3.1716314824112085E-3</v>
      </c>
      <c r="I191" s="152">
        <v>1.6352784845945353E-3</v>
      </c>
      <c r="J191" s="152">
        <v>2.2662898213704178E-3</v>
      </c>
      <c r="K191" s="152">
        <v>1.3927559919407471E-3</v>
      </c>
      <c r="L191" s="153">
        <v>0</v>
      </c>
      <c r="M191" s="152">
        <v>4.2573968069545786E-4</v>
      </c>
      <c r="N191" s="152">
        <v>2.205877381111475E-3</v>
      </c>
      <c r="O191" s="152">
        <v>6.1150872620871575E-4</v>
      </c>
      <c r="P191" s="154">
        <v>2.5150366654427148E-3</v>
      </c>
      <c r="Q191" s="128"/>
    </row>
    <row r="192" spans="1:17" ht="36" x14ac:dyDescent="0.25">
      <c r="A192" s="150" t="s">
        <v>161</v>
      </c>
      <c r="B192" s="155">
        <v>0.15557068197651691</v>
      </c>
      <c r="C192" s="152">
        <v>0.20639407714475547</v>
      </c>
      <c r="D192" s="152">
        <v>0.18639440284711856</v>
      </c>
      <c r="E192" s="152">
        <v>5.3170581570874245E-2</v>
      </c>
      <c r="F192" s="152">
        <v>2.2640630377801379E-2</v>
      </c>
      <c r="G192" s="152">
        <v>7.0717818596324949E-2</v>
      </c>
      <c r="H192" s="152">
        <v>3.3444399556267268E-2</v>
      </c>
      <c r="I192" s="152">
        <v>2.2133383082800617E-2</v>
      </c>
      <c r="J192" s="152">
        <v>2.5423215072945152E-2</v>
      </c>
      <c r="K192" s="152">
        <v>9.6183828664215335E-3</v>
      </c>
      <c r="L192" s="152">
        <v>0.14204486809719707</v>
      </c>
      <c r="M192" s="152">
        <v>0.18193298482689985</v>
      </c>
      <c r="N192" s="152">
        <v>0.21870924549502294</v>
      </c>
      <c r="O192" s="152">
        <v>0.2127446431142932</v>
      </c>
      <c r="P192" s="154">
        <v>0.20350689352560147</v>
      </c>
      <c r="Q192" s="128"/>
    </row>
    <row r="193" spans="1:17" ht="36" x14ac:dyDescent="0.25">
      <c r="A193" s="150" t="s">
        <v>162</v>
      </c>
      <c r="B193" s="155">
        <v>1.6387830726984819E-2</v>
      </c>
      <c r="C193" s="152">
        <v>3.9274197407114957E-2</v>
      </c>
      <c r="D193" s="152">
        <v>3.1001825690051714E-2</v>
      </c>
      <c r="E193" s="152">
        <v>1.6258852969938592E-2</v>
      </c>
      <c r="F193" s="152">
        <v>4.1486506170168901E-3</v>
      </c>
      <c r="G193" s="152">
        <v>1.2228216616162697E-2</v>
      </c>
      <c r="H193" s="152">
        <v>7.0025840626993033E-3</v>
      </c>
      <c r="I193" s="152">
        <v>4.5357661864622286E-3</v>
      </c>
      <c r="J193" s="152">
        <v>2.7593706548852256E-3</v>
      </c>
      <c r="K193" s="152">
        <v>3.7486256756695193E-3</v>
      </c>
      <c r="L193" s="152">
        <v>1.0423131899388103E-2</v>
      </c>
      <c r="M193" s="152">
        <v>2.2726073152956761E-2</v>
      </c>
      <c r="N193" s="152">
        <v>4.5712480175786455E-2</v>
      </c>
      <c r="O193" s="152">
        <v>3.7049457392344096E-2</v>
      </c>
      <c r="P193" s="154">
        <v>4.9051927844813464E-2</v>
      </c>
      <c r="Q193" s="128"/>
    </row>
    <row r="194" spans="1:17" ht="36" x14ac:dyDescent="0.25">
      <c r="A194" s="150" t="s">
        <v>163</v>
      </c>
      <c r="B194" s="155">
        <v>3.1196452157659853E-3</v>
      </c>
      <c r="C194" s="152">
        <v>5.0293851850600852E-3</v>
      </c>
      <c r="D194" s="152">
        <v>6.0405487537892096E-3</v>
      </c>
      <c r="E194" s="152">
        <v>5.9095890814233774E-3</v>
      </c>
      <c r="F194" s="152">
        <v>1.8106514369490381E-3</v>
      </c>
      <c r="G194" s="152">
        <v>3.2120090662327832E-3</v>
      </c>
      <c r="H194" s="152">
        <v>3.3099781670443279E-3</v>
      </c>
      <c r="I194" s="152">
        <v>1.5637607339887532E-3</v>
      </c>
      <c r="J194" s="152">
        <v>1.8463926968134848E-3</v>
      </c>
      <c r="K194" s="152">
        <v>1.1508277108791965E-3</v>
      </c>
      <c r="L194" s="152">
        <v>2.9865692106975758E-3</v>
      </c>
      <c r="M194" s="152">
        <v>3.6670479968980555E-3</v>
      </c>
      <c r="N194" s="152">
        <v>5.2518844358558549E-3</v>
      </c>
      <c r="O194" s="152">
        <v>5.6142544612623607E-3</v>
      </c>
      <c r="P194" s="154">
        <v>1.3061836397177317E-2</v>
      </c>
      <c r="Q194" s="128"/>
    </row>
    <row r="195" spans="1:17" ht="36" x14ac:dyDescent="0.25">
      <c r="A195" s="150" t="s">
        <v>164</v>
      </c>
      <c r="B195" s="155">
        <v>5.4267538414846779E-2</v>
      </c>
      <c r="C195" s="152">
        <v>0.13318511462506097</v>
      </c>
      <c r="D195" s="152">
        <v>0.14105271394820118</v>
      </c>
      <c r="E195" s="152">
        <v>5.5320508590636294E-2</v>
      </c>
      <c r="F195" s="152">
        <v>2.3472509307410218E-2</v>
      </c>
      <c r="G195" s="152">
        <v>5.9870173884570332E-2</v>
      </c>
      <c r="H195" s="152">
        <v>4.6204618074137005E-2</v>
      </c>
      <c r="I195" s="152">
        <v>2.9151136068922189E-2</v>
      </c>
      <c r="J195" s="152">
        <v>1.9537930582549136E-2</v>
      </c>
      <c r="K195" s="152">
        <v>2.3345541730248623E-2</v>
      </c>
      <c r="L195" s="152">
        <v>4.5404274641214909E-2</v>
      </c>
      <c r="M195" s="152">
        <v>8.2911248785732403E-2</v>
      </c>
      <c r="N195" s="152">
        <v>0.13707424349823008</v>
      </c>
      <c r="O195" s="152">
        <v>0.14719849059005718</v>
      </c>
      <c r="P195" s="154">
        <v>0.16236449911962433</v>
      </c>
      <c r="Q195" s="128"/>
    </row>
    <row r="196" spans="1:17" ht="36" x14ac:dyDescent="0.25">
      <c r="A196" s="150" t="s">
        <v>165</v>
      </c>
      <c r="B196" s="155">
        <v>8.134974148321969E-3</v>
      </c>
      <c r="C196" s="152">
        <v>1.0935163298964354E-2</v>
      </c>
      <c r="D196" s="152">
        <v>1.9508484446793567E-2</v>
      </c>
      <c r="E196" s="152">
        <v>1.0055550678504022E-2</v>
      </c>
      <c r="F196" s="152">
        <v>3.6819557152534097E-3</v>
      </c>
      <c r="G196" s="152">
        <v>9.7841757866053529E-3</v>
      </c>
      <c r="H196" s="152">
        <v>5.426358476924186E-3</v>
      </c>
      <c r="I196" s="152">
        <v>2.9407658010875619E-3</v>
      </c>
      <c r="J196" s="152">
        <v>1.5342703627959072E-3</v>
      </c>
      <c r="K196" s="152">
        <v>3.4025569804193526E-3</v>
      </c>
      <c r="L196" s="152">
        <v>7.3112358988317765E-3</v>
      </c>
      <c r="M196" s="152">
        <v>8.1883144084505775E-3</v>
      </c>
      <c r="N196" s="152">
        <v>1.3669874276814412E-2</v>
      </c>
      <c r="O196" s="152">
        <v>1.5795332324204419E-2</v>
      </c>
      <c r="P196" s="154">
        <v>3.0041559772595584E-2</v>
      </c>
      <c r="Q196" s="128"/>
    </row>
    <row r="197" spans="1:17" ht="36" x14ac:dyDescent="0.25">
      <c r="A197" s="150" t="s">
        <v>166</v>
      </c>
      <c r="B197" s="155">
        <v>1.3141952522558607E-3</v>
      </c>
      <c r="C197" s="152">
        <v>2.6416395986599392E-3</v>
      </c>
      <c r="D197" s="152">
        <v>2.7066366582223869E-3</v>
      </c>
      <c r="E197" s="152">
        <v>2.9193478164229584E-3</v>
      </c>
      <c r="F197" s="152">
        <v>1.6989483911935355E-3</v>
      </c>
      <c r="G197" s="152">
        <v>1.1093009436148715E-3</v>
      </c>
      <c r="H197" s="152">
        <v>1.3798043274216994E-3</v>
      </c>
      <c r="I197" s="152">
        <v>2.927824898938274E-3</v>
      </c>
      <c r="J197" s="152">
        <v>1.8463926968134848E-3</v>
      </c>
      <c r="K197" s="152">
        <v>5.5991685583380761E-4</v>
      </c>
      <c r="L197" s="152">
        <v>1.4482330019866207E-3</v>
      </c>
      <c r="M197" s="152">
        <v>7.8639850920019709E-4</v>
      </c>
      <c r="N197" s="152">
        <v>3.4832511934683261E-3</v>
      </c>
      <c r="O197" s="152">
        <v>1.3727254043647138E-3</v>
      </c>
      <c r="P197" s="154">
        <v>7.091766773962953E-3</v>
      </c>
      <c r="Q197" s="128"/>
    </row>
    <row r="198" spans="1:17" ht="72" x14ac:dyDescent="0.25">
      <c r="A198" s="150" t="s">
        <v>167</v>
      </c>
      <c r="B198" s="155">
        <v>0.41037659466140614</v>
      </c>
      <c r="C198" s="152">
        <v>0.42373568338097178</v>
      </c>
      <c r="D198" s="152">
        <v>0.41061487913330674</v>
      </c>
      <c r="E198" s="152">
        <v>0.27789458295917996</v>
      </c>
      <c r="F198" s="152">
        <v>0.16434902599551288</v>
      </c>
      <c r="G198" s="152">
        <v>0.42823277339405613</v>
      </c>
      <c r="H198" s="152">
        <v>0.28714674506203652</v>
      </c>
      <c r="I198" s="152">
        <v>0.18842541357917236</v>
      </c>
      <c r="J198" s="152">
        <v>0.19446705646239335</v>
      </c>
      <c r="K198" s="152">
        <v>0.11904771005709856</v>
      </c>
      <c r="L198" s="152">
        <v>0.38692816483210862</v>
      </c>
      <c r="M198" s="152">
        <v>0.43133710606261649</v>
      </c>
      <c r="N198" s="152">
        <v>0.41748537565484556</v>
      </c>
      <c r="O198" s="152">
        <v>0.40476496601316175</v>
      </c>
      <c r="P198" s="154">
        <v>0.39020901232309657</v>
      </c>
      <c r="Q198" s="128"/>
    </row>
    <row r="199" spans="1:17" ht="72" x14ac:dyDescent="0.25">
      <c r="A199" s="150" t="s">
        <v>168</v>
      </c>
      <c r="B199" s="155">
        <v>0.15350018531973611</v>
      </c>
      <c r="C199" s="152">
        <v>0.21555166419790686</v>
      </c>
      <c r="D199" s="152">
        <v>0.20240551931805634</v>
      </c>
      <c r="E199" s="152">
        <v>0.12113627460417921</v>
      </c>
      <c r="F199" s="152">
        <v>5.5197640783448645E-2</v>
      </c>
      <c r="G199" s="152">
        <v>0.14885146661546048</v>
      </c>
      <c r="H199" s="152">
        <v>0.1246060767940543</v>
      </c>
      <c r="I199" s="152">
        <v>4.875568121534446E-2</v>
      </c>
      <c r="J199" s="152">
        <v>4.0144869454841282E-2</v>
      </c>
      <c r="K199" s="152">
        <v>5.1178027475214528E-2</v>
      </c>
      <c r="L199" s="152">
        <v>0.15481180013967374</v>
      </c>
      <c r="M199" s="152">
        <v>0.17471114455285999</v>
      </c>
      <c r="N199" s="152">
        <v>0.21901071630966357</v>
      </c>
      <c r="O199" s="152">
        <v>0.20465471193154805</v>
      </c>
      <c r="P199" s="154">
        <v>0.24011830264328651</v>
      </c>
      <c r="Q199" s="128"/>
    </row>
    <row r="200" spans="1:17" ht="72" x14ac:dyDescent="0.25">
      <c r="A200" s="150" t="s">
        <v>169</v>
      </c>
      <c r="B200" s="155">
        <v>6.9006750040893697E-3</v>
      </c>
      <c r="C200" s="152">
        <v>1.6751349972815219E-2</v>
      </c>
      <c r="D200" s="152">
        <v>2.2193496256450375E-2</v>
      </c>
      <c r="E200" s="152">
        <v>9.0982611522566186E-3</v>
      </c>
      <c r="F200" s="152">
        <v>7.1770898715909463E-3</v>
      </c>
      <c r="G200" s="152">
        <v>1.0004853288760912E-2</v>
      </c>
      <c r="H200" s="152">
        <v>5.9580048337688945E-3</v>
      </c>
      <c r="I200" s="152">
        <v>6.4773385437050671E-3</v>
      </c>
      <c r="J200" s="152">
        <v>9.0166790868909785E-3</v>
      </c>
      <c r="K200" s="152">
        <v>4.0668958829714894E-3</v>
      </c>
      <c r="L200" s="152">
        <v>4.5586554888719056E-3</v>
      </c>
      <c r="M200" s="152">
        <v>1.0445975012765509E-2</v>
      </c>
      <c r="N200" s="152">
        <v>2.0505235305009258E-2</v>
      </c>
      <c r="O200" s="152">
        <v>2.1777236324284546E-2</v>
      </c>
      <c r="P200" s="154">
        <v>2.4825834621468774E-2</v>
      </c>
      <c r="Q200" s="128"/>
    </row>
    <row r="201" spans="1:17" ht="15.75" thickBot="1" x14ac:dyDescent="0.3">
      <c r="A201" s="157" t="s">
        <v>170</v>
      </c>
      <c r="B201" s="158">
        <v>5.562357428296373</v>
      </c>
      <c r="C201" s="124">
        <v>5.8653417240624472</v>
      </c>
      <c r="D201" s="124">
        <v>5.6552634855739683</v>
      </c>
      <c r="E201" s="124">
        <v>1.669582638250515</v>
      </c>
      <c r="F201" s="124">
        <v>1.0285273707022646</v>
      </c>
      <c r="G201" s="124">
        <v>2.4765073035354646</v>
      </c>
      <c r="H201" s="124">
        <v>1.414425196341873</v>
      </c>
      <c r="I201" s="123">
        <v>0.63892844077288224</v>
      </c>
      <c r="J201" s="123">
        <v>0.53457472994729827</v>
      </c>
      <c r="K201" s="124">
        <v>1.3970707296459239</v>
      </c>
      <c r="L201" s="124">
        <v>5.7187323967011663</v>
      </c>
      <c r="M201" s="124">
        <v>5.4128417289712418</v>
      </c>
      <c r="N201" s="124">
        <v>5.4865343448293604</v>
      </c>
      <c r="O201" s="124">
        <v>7.4551277095113901</v>
      </c>
      <c r="P201" s="125">
        <v>5.1483920560705743</v>
      </c>
      <c r="Q201" s="128"/>
    </row>
  </sheetData>
  <mergeCells count="32">
    <mergeCell ref="G80:K80"/>
    <mergeCell ref="L80:P80"/>
    <mergeCell ref="C40:D40"/>
    <mergeCell ref="C41:D41"/>
    <mergeCell ref="C42:D42"/>
    <mergeCell ref="C43:C46"/>
    <mergeCell ref="A80:A81"/>
    <mergeCell ref="B80:F80"/>
    <mergeCell ref="C35:D35"/>
    <mergeCell ref="C36:D36"/>
    <mergeCell ref="C37:D37"/>
    <mergeCell ref="C38:D38"/>
    <mergeCell ref="C39:D39"/>
    <mergeCell ref="C19:C20"/>
    <mergeCell ref="C21:I21"/>
    <mergeCell ref="C28:E28"/>
    <mergeCell ref="C30:C31"/>
    <mergeCell ref="C32:D32"/>
    <mergeCell ref="C8:C9"/>
    <mergeCell ref="C10:I10"/>
    <mergeCell ref="C16:I16"/>
    <mergeCell ref="C17:D18"/>
    <mergeCell ref="E17:F17"/>
    <mergeCell ref="H17:H18"/>
    <mergeCell ref="I17:I18"/>
    <mergeCell ref="C5:I5"/>
    <mergeCell ref="C6:D7"/>
    <mergeCell ref="E6:F6"/>
    <mergeCell ref="H6:H7"/>
    <mergeCell ref="I6:I7"/>
    <mergeCell ref="C33:D33"/>
    <mergeCell ref="C34:D34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Bia, Valene</cp:lastModifiedBy>
  <cp:lastPrinted>2016-10-10T19:08:12Z</cp:lastPrinted>
  <dcterms:created xsi:type="dcterms:W3CDTF">2013-08-06T13:22:30Z</dcterms:created>
  <dcterms:modified xsi:type="dcterms:W3CDTF">2020-01-10T17:09:54Z</dcterms:modified>
</cp:coreProperties>
</file>